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491" windowWidth="9720" windowHeight="6375" activeTab="1"/>
  </bookViews>
  <sheets>
    <sheet name="Лист1" sheetId="1" r:id="rId1"/>
    <sheet name="Лист2" sheetId="2" r:id="rId2"/>
  </sheets>
  <definedNames>
    <definedName name="_xlnm.Print_Area" localSheetId="0">'Лист1'!$A$1:$N$44</definedName>
    <definedName name="_xlnm.Print_Area" localSheetId="1">'Лист2'!$A$1:$N$77</definedName>
  </definedNames>
  <calcPr fullCalcOnLoad="1"/>
</workbook>
</file>

<file path=xl/comments2.xml><?xml version="1.0" encoding="utf-8"?>
<comments xmlns="http://schemas.openxmlformats.org/spreadsheetml/2006/main">
  <authors>
    <author>izmail</author>
  </authors>
  <commentList>
    <comment ref="A77" authorId="0">
      <text>
        <r>
          <rPr>
            <b/>
            <sz val="8"/>
            <rFont val="Tahoma"/>
            <family val="0"/>
          </rPr>
          <t>izmail: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<sst xmlns="http://schemas.openxmlformats.org/spreadsheetml/2006/main" count="86" uniqueCount="69">
  <si>
    <t>Доходи</t>
  </si>
  <si>
    <t>у т. ч.</t>
  </si>
  <si>
    <t>Виконано</t>
  </si>
  <si>
    <t>у т.ч.</t>
  </si>
  <si>
    <t xml:space="preserve">        Неподатковi надходження</t>
  </si>
  <si>
    <t xml:space="preserve">          Податковi надходження</t>
  </si>
  <si>
    <t xml:space="preserve">                   РАЗОМ</t>
  </si>
  <si>
    <t xml:space="preserve">            Офiцiйнi трансферти</t>
  </si>
  <si>
    <t>державного бюджету</t>
  </si>
  <si>
    <t xml:space="preserve">Додатковi дотацii,що одержуються з </t>
  </si>
  <si>
    <t>Державне мито</t>
  </si>
  <si>
    <t>Iншi надходж. до фонду навкол.серед.</t>
  </si>
  <si>
    <t>тис.грн.</t>
  </si>
  <si>
    <t>Додаток №1</t>
  </si>
  <si>
    <t>до рiшення райради</t>
  </si>
  <si>
    <t xml:space="preserve"> </t>
  </si>
  <si>
    <t xml:space="preserve"> №        вiд</t>
  </si>
  <si>
    <t>Інші субвенціі</t>
  </si>
  <si>
    <t xml:space="preserve">Всього доходів </t>
  </si>
  <si>
    <t>Iншi надходження</t>
  </si>
  <si>
    <t>Додаткова дотація с гос.бюджета</t>
  </si>
  <si>
    <t>згідно ст.57 ЗУ"Про освіту"</t>
  </si>
  <si>
    <t>Субвенція на виконання власних повно-.</t>
  </si>
  <si>
    <t>важень</t>
  </si>
  <si>
    <t xml:space="preserve">Субвенція з держ.бюджету на придбання </t>
  </si>
  <si>
    <t>наркотиків</t>
  </si>
  <si>
    <t>Інші дотаціі</t>
  </si>
  <si>
    <t>на виплати допомоги сім"ям з дітьми</t>
  </si>
  <si>
    <t xml:space="preserve">Додаткова субвенція з держ.бюджету  </t>
  </si>
  <si>
    <t>Субвенція з інших бюджетів на виконання інвестіц.проектів</t>
  </si>
  <si>
    <t>Додаткова дотація с держ.бюджета на за-</t>
  </si>
  <si>
    <t>безпечення видатків на оплату праці пра-</t>
  </si>
  <si>
    <t>цівникам бюджетних установ у зв'язку із під-</t>
  </si>
  <si>
    <t>вищенням розміру мінім.заробітної плати</t>
  </si>
  <si>
    <t>Субвенція з держ.бюджету на виплати</t>
  </si>
  <si>
    <t>Кошти,що надходят до районних бюджетів</t>
  </si>
  <si>
    <t>Додаткова  дотація  на вирівнювання фін.забеспеченності</t>
  </si>
  <si>
    <t>Субвенція з держ.бюджету  місцевим бюджетам на соціально-єкономічний розвиток</t>
  </si>
  <si>
    <t>Інші дотації</t>
  </si>
  <si>
    <t>Субвенція з іншіх бюджетів на виконання інвестиційних проєктів</t>
  </si>
  <si>
    <t>Власнi надходження бюджетних  установ</t>
  </si>
  <si>
    <t>Податки на доходи, податки на прибуток, податки на збільшення ринкової вартості</t>
  </si>
  <si>
    <t xml:space="preserve">Надходження від орендної плати за майно, що перебуває в комунальній власності  </t>
  </si>
  <si>
    <t xml:space="preserve">Субвенцiя з державного бюджету на надання пільг з послуг звязку та інших передбачених законодавством пільг... </t>
  </si>
  <si>
    <t>Субвенцiя з державного бюджету на надання пільг та житлових субсидій населенню на придбання твердого та рідкого пічного побутового палива і скрапленого газу …</t>
  </si>
  <si>
    <t xml:space="preserve">Субвенція з держ.бюджету на збереження середньої з/плати на період працевлаштування посадових осіб з числа депутатів відповідних рад </t>
  </si>
  <si>
    <t>Субвенція з держ.бюджету на виплату державної соц.допомоги на дітей сиріт та дітей,позбавлених батьківского піклування і прийомним батькам…</t>
  </si>
  <si>
    <t>Додаткова дотація з держ. бюджету на забезпечення пальним станцій швідкої допомоги</t>
  </si>
  <si>
    <t>Субвенція на утримання об"єктів спільного користування</t>
  </si>
  <si>
    <t>Додаткова дотація з держ.бюджету на вирівнювання фінансової забезпеченості</t>
  </si>
  <si>
    <t>Субвенція з держ.бюджету  місцевим бюджетам на соціально-економічний розвиток</t>
  </si>
  <si>
    <t>Додаткова дотація з держ.бюджету на забезпечення виплат, повязаних із підвищенням рівня оплати праці працівників бюджетної сфери</t>
  </si>
  <si>
    <t>Субвенц. з державного бюджету на надання пільг та житлових субсидій населенню на оплату електроенергії,природного газу та…</t>
  </si>
  <si>
    <t>Субвенція з держ.бюджету на виплату допоги сімьям з дітьми, малозабезпеченим сімьям …</t>
  </si>
  <si>
    <t>Код бюджетної класифікації</t>
  </si>
  <si>
    <t>загальний фонд</t>
  </si>
  <si>
    <t>спецiальний фонд</t>
  </si>
  <si>
    <t>Виконання, %</t>
  </si>
  <si>
    <t>Виконано,  %</t>
  </si>
  <si>
    <t>Субвенція на проведення видатків місцевих бюджетів, що  враховуваються при визначені міжбюджетних трансфертів</t>
  </si>
  <si>
    <t>Додаткова дотація з держ.бюджету на вирівнювання фін.забезпеченності місцевих бюджетів</t>
  </si>
  <si>
    <t xml:space="preserve">Додаткова дотація з держ.бюджету на оплату праці працівників бюджетних установ </t>
  </si>
  <si>
    <t>Виконання доходiв районного бюджету Iзмаїльського району за I квартал 2015 року.</t>
  </si>
  <si>
    <t>Затверджено на 2015 рік з урахуванням змін</t>
  </si>
  <si>
    <t xml:space="preserve">Затверджено на 2015 рік </t>
  </si>
  <si>
    <t>Податок та збір на доходи фізичних осіб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</si>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</sst>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"/>
    <numFmt numFmtId="173" formatCode="0.000"/>
    <numFmt numFmtId="174" formatCode="0.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1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sz val="16"/>
      <name val="Arial Cyr"/>
      <family val="2"/>
    </font>
    <font>
      <sz val="12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sz val="16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Fill="1" applyBorder="1" applyAlignment="1">
      <alignment/>
    </xf>
    <xf numFmtId="0" fontId="4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Fill="1" applyBorder="1" applyAlignment="1">
      <alignment/>
    </xf>
    <xf numFmtId="0" fontId="0" fillId="0" borderId="2" xfId="0" applyFill="1" applyBorder="1" applyAlignment="1">
      <alignment/>
    </xf>
    <xf numFmtId="174" fontId="0" fillId="0" borderId="5" xfId="0" applyNumberFormat="1" applyFill="1" applyBorder="1" applyAlignment="1">
      <alignment/>
    </xf>
    <xf numFmtId="174" fontId="0" fillId="0" borderId="8" xfId="0" applyNumberFormat="1" applyFill="1" applyBorder="1" applyAlignment="1">
      <alignment/>
    </xf>
    <xf numFmtId="174" fontId="0" fillId="0" borderId="2" xfId="0" applyNumberForma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74" fontId="0" fillId="0" borderId="15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5" xfId="0" applyBorder="1" applyAlignment="1">
      <alignment horizontal="left"/>
    </xf>
    <xf numFmtId="0" fontId="0" fillId="0" borderId="17" xfId="0" applyBorder="1" applyAlignment="1">
      <alignment/>
    </xf>
    <xf numFmtId="0" fontId="0" fillId="2" borderId="4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Alignment="1">
      <alignment/>
    </xf>
    <xf numFmtId="0" fontId="0" fillId="0" borderId="9" xfId="0" applyBorder="1" applyAlignment="1">
      <alignment horizontal="left"/>
    </xf>
    <xf numFmtId="17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2" borderId="19" xfId="0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" fillId="2" borderId="20" xfId="0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19" xfId="0" applyFill="1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" fillId="2" borderId="19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wrapText="1"/>
    </xf>
    <xf numFmtId="0" fontId="1" fillId="2" borderId="26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Alignment="1">
      <alignment vertical="center"/>
    </xf>
    <xf numFmtId="0" fontId="1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1" xfId="0" applyBorder="1" applyAlignment="1">
      <alignment/>
    </xf>
    <xf numFmtId="174" fontId="0" fillId="2" borderId="18" xfId="0" applyNumberFormat="1" applyFill="1" applyBorder="1" applyAlignment="1">
      <alignment/>
    </xf>
    <xf numFmtId="174" fontId="0" fillId="0" borderId="13" xfId="0" applyNumberFormat="1" applyFill="1" applyBorder="1" applyAlignment="1">
      <alignment/>
    </xf>
    <xf numFmtId="174" fontId="0" fillId="0" borderId="3" xfId="0" applyNumberFormat="1" applyFill="1" applyBorder="1" applyAlignment="1">
      <alignment/>
    </xf>
    <xf numFmtId="174" fontId="0" fillId="0" borderId="6" xfId="0" applyNumberFormat="1" applyFill="1" applyBorder="1" applyAlignment="1">
      <alignment/>
    </xf>
    <xf numFmtId="174" fontId="0" fillId="2" borderId="19" xfId="0" applyNumberForma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2" borderId="3" xfId="0" applyNumberFormat="1" applyFill="1" applyBorder="1" applyAlignment="1">
      <alignment/>
    </xf>
    <xf numFmtId="174" fontId="0" fillId="0" borderId="1" xfId="0" applyNumberFormat="1" applyFill="1" applyBorder="1" applyAlignment="1">
      <alignment/>
    </xf>
    <xf numFmtId="174" fontId="1" fillId="2" borderId="18" xfId="0" applyNumberFormat="1" applyFont="1" applyFill="1" applyBorder="1" applyAlignment="1">
      <alignment/>
    </xf>
    <xf numFmtId="174" fontId="0" fillId="2" borderId="4" xfId="0" applyNumberFormat="1" applyFill="1" applyBorder="1" applyAlignment="1">
      <alignment/>
    </xf>
    <xf numFmtId="174" fontId="0" fillId="0" borderId="7" xfId="0" applyNumberFormat="1" applyFill="1" applyBorder="1" applyAlignment="1">
      <alignment/>
    </xf>
    <xf numFmtId="174" fontId="0" fillId="2" borderId="30" xfId="0" applyNumberFormat="1" applyFill="1" applyBorder="1" applyAlignment="1">
      <alignment/>
    </xf>
    <xf numFmtId="174" fontId="0" fillId="0" borderId="17" xfId="0" applyNumberFormat="1" applyFill="1" applyBorder="1" applyAlignment="1">
      <alignment/>
    </xf>
    <xf numFmtId="174" fontId="0" fillId="0" borderId="2" xfId="0" applyNumberFormat="1" applyBorder="1" applyAlignment="1">
      <alignment/>
    </xf>
    <xf numFmtId="174" fontId="0" fillId="0" borderId="14" xfId="0" applyNumberFormat="1" applyFill="1" applyBorder="1" applyAlignment="1">
      <alignment/>
    </xf>
    <xf numFmtId="174" fontId="0" fillId="2" borderId="5" xfId="0" applyNumberFormat="1" applyFill="1" applyBorder="1" applyAlignment="1">
      <alignment/>
    </xf>
    <xf numFmtId="174" fontId="0" fillId="0" borderId="5" xfId="0" applyNumberFormat="1" applyBorder="1" applyAlignment="1">
      <alignment/>
    </xf>
    <xf numFmtId="174" fontId="0" fillId="0" borderId="0" xfId="0" applyNumberFormat="1" applyBorder="1" applyAlignment="1">
      <alignment/>
    </xf>
    <xf numFmtId="174" fontId="1" fillId="2" borderId="31" xfId="0" applyNumberFormat="1" applyFont="1" applyFill="1" applyBorder="1" applyAlignment="1">
      <alignment/>
    </xf>
    <xf numFmtId="174" fontId="0" fillId="2" borderId="32" xfId="0" applyNumberFormat="1" applyFill="1" applyBorder="1" applyAlignment="1">
      <alignment/>
    </xf>
    <xf numFmtId="174" fontId="0" fillId="2" borderId="2" xfId="0" applyNumberFormat="1" applyFill="1" applyBorder="1" applyAlignment="1">
      <alignment/>
    </xf>
    <xf numFmtId="174" fontId="0" fillId="0" borderId="33" xfId="0" applyNumberFormat="1" applyFill="1" applyBorder="1" applyAlignment="1">
      <alignment/>
    </xf>
    <xf numFmtId="174" fontId="1" fillId="2" borderId="4" xfId="0" applyNumberFormat="1" applyFont="1" applyFill="1" applyBorder="1" applyAlignment="1">
      <alignment/>
    </xf>
    <xf numFmtId="174" fontId="1" fillId="2" borderId="34" xfId="0" applyNumberFormat="1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174" fontId="0" fillId="0" borderId="5" xfId="0" applyNumberFormat="1" applyFill="1" applyBorder="1" applyAlignment="1">
      <alignment/>
    </xf>
    <xf numFmtId="174" fontId="0" fillId="0" borderId="2" xfId="0" applyNumberFormat="1" applyFill="1" applyBorder="1" applyAlignment="1">
      <alignment/>
    </xf>
    <xf numFmtId="174" fontId="0" fillId="0" borderId="2" xfId="0" applyNumberFormat="1" applyFont="1" applyFill="1" applyBorder="1" applyAlignment="1">
      <alignment/>
    </xf>
    <xf numFmtId="174" fontId="0" fillId="0" borderId="28" xfId="0" applyNumberFormat="1" applyFill="1" applyBorder="1" applyAlignment="1">
      <alignment/>
    </xf>
    <xf numFmtId="174" fontId="0" fillId="0" borderId="2" xfId="0" applyNumberFormat="1" applyBorder="1" applyAlignment="1">
      <alignment/>
    </xf>
    <xf numFmtId="174" fontId="0" fillId="0" borderId="8" xfId="0" applyNumberFormat="1" applyFill="1" applyBorder="1" applyAlignment="1">
      <alignment/>
    </xf>
    <xf numFmtId="174" fontId="0" fillId="0" borderId="2" xfId="0" applyNumberFormat="1" applyFont="1" applyFill="1" applyBorder="1" applyAlignment="1">
      <alignment/>
    </xf>
    <xf numFmtId="174" fontId="1" fillId="2" borderId="4" xfId="0" applyNumberFormat="1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173" fontId="0" fillId="2" borderId="4" xfId="0" applyNumberFormat="1" applyFill="1" applyBorder="1" applyAlignment="1">
      <alignment/>
    </xf>
    <xf numFmtId="173" fontId="0" fillId="0" borderId="15" xfId="0" applyNumberFormat="1" applyBorder="1" applyAlignment="1">
      <alignment/>
    </xf>
    <xf numFmtId="173" fontId="0" fillId="0" borderId="5" xfId="0" applyNumberFormat="1" applyBorder="1" applyAlignment="1">
      <alignment/>
    </xf>
    <xf numFmtId="173" fontId="0" fillId="0" borderId="8" xfId="0" applyNumberFormat="1" applyBorder="1" applyAlignment="1">
      <alignment/>
    </xf>
    <xf numFmtId="173" fontId="0" fillId="0" borderId="2" xfId="0" applyNumberFormat="1" applyBorder="1" applyAlignment="1">
      <alignment/>
    </xf>
    <xf numFmtId="173" fontId="0" fillId="0" borderId="22" xfId="0" applyNumberFormat="1" applyBorder="1" applyAlignment="1">
      <alignment/>
    </xf>
    <xf numFmtId="173" fontId="0" fillId="0" borderId="37" xfId="0" applyNumberFormat="1" applyBorder="1" applyAlignment="1">
      <alignment/>
    </xf>
    <xf numFmtId="173" fontId="0" fillId="0" borderId="7" xfId="0" applyNumberFormat="1" applyBorder="1" applyAlignment="1">
      <alignment/>
    </xf>
    <xf numFmtId="173" fontId="1" fillId="2" borderId="4" xfId="0" applyNumberFormat="1" applyFont="1" applyFill="1" applyBorder="1" applyAlignment="1">
      <alignment/>
    </xf>
    <xf numFmtId="173" fontId="0" fillId="0" borderId="17" xfId="0" applyNumberFormat="1" applyFill="1" applyBorder="1" applyAlignment="1">
      <alignment/>
    </xf>
    <xf numFmtId="173" fontId="0" fillId="0" borderId="38" xfId="0" applyNumberFormat="1" applyBorder="1" applyAlignment="1">
      <alignment/>
    </xf>
    <xf numFmtId="173" fontId="0" fillId="2" borderId="39" xfId="0" applyNumberFormat="1" applyFill="1" applyBorder="1" applyAlignment="1">
      <alignment/>
    </xf>
    <xf numFmtId="173" fontId="0" fillId="0" borderId="33" xfId="0" applyNumberFormat="1" applyFill="1" applyBorder="1" applyAlignment="1">
      <alignment/>
    </xf>
    <xf numFmtId="173" fontId="0" fillId="0" borderId="6" xfId="0" applyNumberFormat="1" applyBorder="1" applyAlignment="1">
      <alignment/>
    </xf>
    <xf numFmtId="173" fontId="0" fillId="0" borderId="3" xfId="0" applyNumberFormat="1" applyBorder="1" applyAlignment="1">
      <alignment/>
    </xf>
    <xf numFmtId="173" fontId="0" fillId="0" borderId="14" xfId="0" applyNumberFormat="1" applyBorder="1" applyAlignment="1">
      <alignment/>
    </xf>
    <xf numFmtId="173" fontId="0" fillId="2" borderId="32" xfId="0" applyNumberFormat="1" applyFill="1" applyBorder="1" applyAlignment="1">
      <alignment/>
    </xf>
    <xf numFmtId="173" fontId="0" fillId="2" borderId="25" xfId="0" applyNumberFormat="1" applyFill="1" applyBorder="1" applyAlignment="1">
      <alignment/>
    </xf>
    <xf numFmtId="173" fontId="1" fillId="2" borderId="31" xfId="0" applyNumberFormat="1" applyFont="1" applyFill="1" applyBorder="1" applyAlignment="1">
      <alignment/>
    </xf>
    <xf numFmtId="173" fontId="0" fillId="0" borderId="5" xfId="0" applyNumberFormat="1" applyFill="1" applyBorder="1" applyAlignment="1">
      <alignment/>
    </xf>
    <xf numFmtId="173" fontId="0" fillId="0" borderId="2" xfId="0" applyNumberFormat="1" applyFill="1" applyBorder="1" applyAlignment="1">
      <alignment/>
    </xf>
    <xf numFmtId="173" fontId="0" fillId="0" borderId="28" xfId="0" applyNumberFormat="1" applyFill="1" applyBorder="1" applyAlignment="1">
      <alignment/>
    </xf>
    <xf numFmtId="173" fontId="0" fillId="0" borderId="9" xfId="0" applyNumberFormat="1" applyFill="1" applyBorder="1" applyAlignment="1">
      <alignment/>
    </xf>
    <xf numFmtId="173" fontId="0" fillId="0" borderId="2" xfId="0" applyNumberFormat="1" applyBorder="1" applyAlignment="1">
      <alignment/>
    </xf>
    <xf numFmtId="173" fontId="0" fillId="0" borderId="5" xfId="0" applyNumberFormat="1" applyBorder="1" applyAlignment="1">
      <alignment/>
    </xf>
    <xf numFmtId="173" fontId="0" fillId="0" borderId="2" xfId="0" applyNumberFormat="1" applyBorder="1" applyAlignment="1">
      <alignment horizontal="right"/>
    </xf>
    <xf numFmtId="173" fontId="2" fillId="0" borderId="2" xfId="0" applyNumberFormat="1" applyFont="1" applyFill="1" applyBorder="1" applyAlignment="1">
      <alignment/>
    </xf>
    <xf numFmtId="173" fontId="0" fillId="0" borderId="5" xfId="0" applyNumberFormat="1" applyFill="1" applyBorder="1" applyAlignment="1">
      <alignment/>
    </xf>
    <xf numFmtId="173" fontId="0" fillId="0" borderId="2" xfId="0" applyNumberFormat="1" applyFill="1" applyBorder="1" applyAlignment="1">
      <alignment/>
    </xf>
    <xf numFmtId="173" fontId="1" fillId="2" borderId="4" xfId="0" applyNumberFormat="1" applyFont="1" applyFill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1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44" xfId="0" applyFont="1" applyBorder="1" applyAlignment="1">
      <alignment horizontal="left" wrapText="1"/>
    </xf>
    <xf numFmtId="0" fontId="0" fillId="0" borderId="45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11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1" fillId="2" borderId="18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1" fillId="2" borderId="34" xfId="0" applyFont="1" applyFill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4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48" xfId="0" applyFill="1" applyBorder="1" applyAlignment="1">
      <alignment horizontal="left" wrapText="1"/>
    </xf>
    <xf numFmtId="0" fontId="0" fillId="0" borderId="42" xfId="0" applyFill="1" applyBorder="1" applyAlignment="1">
      <alignment horizontal="left" wrapText="1"/>
    </xf>
    <xf numFmtId="0" fontId="0" fillId="0" borderId="49" xfId="0" applyFill="1" applyBorder="1" applyAlignment="1">
      <alignment horizontal="left" wrapText="1"/>
    </xf>
    <xf numFmtId="0" fontId="0" fillId="0" borderId="47" xfId="0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0" fillId="0" borderId="29" xfId="0" applyFill="1" applyBorder="1" applyAlignment="1">
      <alignment horizontal="left" wrapText="1"/>
    </xf>
    <xf numFmtId="0" fontId="0" fillId="0" borderId="50" xfId="0" applyFill="1" applyBorder="1" applyAlignment="1">
      <alignment horizontal="left" wrapText="1"/>
    </xf>
    <xf numFmtId="0" fontId="0" fillId="0" borderId="51" xfId="0" applyFill="1" applyBorder="1" applyAlignment="1">
      <alignment horizontal="left" wrapText="1"/>
    </xf>
    <xf numFmtId="0" fontId="0" fillId="0" borderId="52" xfId="0" applyFill="1" applyBorder="1" applyAlignment="1">
      <alignment horizontal="left" wrapText="1"/>
    </xf>
    <xf numFmtId="0" fontId="0" fillId="0" borderId="53" xfId="0" applyFill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29" xfId="0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0" fillId="0" borderId="54" xfId="0" applyBorder="1" applyAlignment="1">
      <alignment horizontal="left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left"/>
    </xf>
    <xf numFmtId="0" fontId="3" fillId="2" borderId="3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4" xfId="0" applyFont="1" applyFill="1" applyBorder="1" applyAlignment="1">
      <alignment horizontal="left"/>
    </xf>
    <xf numFmtId="0" fontId="0" fillId="0" borderId="45" xfId="0" applyFont="1" applyFill="1" applyBorder="1" applyAlignment="1">
      <alignment horizontal="left"/>
    </xf>
    <xf numFmtId="0" fontId="0" fillId="0" borderId="55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11" fillId="0" borderId="3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173" fontId="0" fillId="0" borderId="15" xfId="0" applyNumberFormat="1" applyFill="1" applyBorder="1" applyAlignment="1">
      <alignment/>
    </xf>
    <xf numFmtId="173" fontId="0" fillId="0" borderId="17" xfId="0" applyNumberFormat="1" applyBorder="1" applyAlignment="1">
      <alignment/>
    </xf>
    <xf numFmtId="173" fontId="0" fillId="0" borderId="50" xfId="0" applyNumberFormat="1" applyFill="1" applyBorder="1" applyAlignment="1">
      <alignment/>
    </xf>
    <xf numFmtId="173" fontId="0" fillId="0" borderId="29" xfId="0" applyNumberFormat="1" applyFill="1" applyBorder="1" applyAlignment="1">
      <alignment/>
    </xf>
    <xf numFmtId="173" fontId="0" fillId="0" borderId="54" xfId="0" applyNumberFormat="1" applyFill="1" applyBorder="1" applyAlignment="1">
      <alignment/>
    </xf>
    <xf numFmtId="173" fontId="0" fillId="2" borderId="5" xfId="0" applyNumberFormat="1" applyFill="1" applyBorder="1" applyAlignment="1">
      <alignment/>
    </xf>
    <xf numFmtId="173" fontId="0" fillId="2" borderId="2" xfId="0" applyNumberFormat="1" applyFill="1" applyBorder="1" applyAlignment="1">
      <alignment/>
    </xf>
    <xf numFmtId="173" fontId="0" fillId="0" borderId="0" xfId="0" applyNumberFormat="1" applyBorder="1" applyAlignment="1">
      <alignment/>
    </xf>
    <xf numFmtId="173" fontId="0" fillId="0" borderId="33" xfId="0" applyNumberFormat="1" applyBorder="1" applyAlignment="1">
      <alignment/>
    </xf>
    <xf numFmtId="173" fontId="0" fillId="0" borderId="32" xfId="0" applyNumberFormat="1" applyFill="1" applyBorder="1" applyAlignment="1">
      <alignment/>
    </xf>
    <xf numFmtId="173" fontId="0" fillId="0" borderId="25" xfId="0" applyNumberFormat="1" applyFill="1" applyBorder="1" applyAlignment="1">
      <alignment/>
    </xf>
    <xf numFmtId="173" fontId="0" fillId="0" borderId="2" xfId="0" applyNumberFormat="1" applyFill="1" applyBorder="1" applyAlignment="1">
      <alignment vertical="top"/>
    </xf>
    <xf numFmtId="173" fontId="0" fillId="0" borderId="2" xfId="0" applyNumberFormat="1" applyFill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49"/>
  <sheetViews>
    <sheetView zoomScaleSheetLayoutView="75" workbookViewId="0" topLeftCell="A1">
      <selection activeCell="H49" sqref="H49"/>
    </sheetView>
  </sheetViews>
  <sheetFormatPr defaultColWidth="9.00390625" defaultRowHeight="12.75"/>
  <cols>
    <col min="1" max="1" width="11.375" style="0" customWidth="1"/>
    <col min="6" max="6" width="14.375" style="0" customWidth="1"/>
    <col min="7" max="7" width="10.625" style="0" customWidth="1"/>
    <col min="8" max="8" width="11.125" style="0" customWidth="1"/>
    <col min="9" max="9" width="11.875" style="0" customWidth="1"/>
    <col min="10" max="10" width="10.25390625" style="0" customWidth="1"/>
    <col min="11" max="11" width="11.625" style="0" customWidth="1"/>
    <col min="12" max="12" width="13.00390625" style="0" customWidth="1"/>
    <col min="13" max="13" width="11.00390625" style="0" customWidth="1"/>
    <col min="14" max="14" width="11.25390625" style="0" customWidth="1"/>
  </cols>
  <sheetData>
    <row r="3" spans="10:13" ht="12.75">
      <c r="J3" s="35"/>
      <c r="L3" s="32" t="s">
        <v>13</v>
      </c>
      <c r="M3" s="32"/>
    </row>
    <row r="4" spans="12:13" ht="12.75">
      <c r="L4" s="32" t="s">
        <v>14</v>
      </c>
      <c r="M4" s="32"/>
    </row>
    <row r="5" spans="2:13" ht="12.75">
      <c r="B5" s="1"/>
      <c r="C5" s="1"/>
      <c r="D5" s="1"/>
      <c r="E5" s="1"/>
      <c r="F5" s="1"/>
      <c r="G5" s="1"/>
      <c r="H5" s="1"/>
      <c r="K5" t="s">
        <v>15</v>
      </c>
      <c r="L5" s="32" t="s">
        <v>16</v>
      </c>
      <c r="M5" s="32"/>
    </row>
    <row r="6" spans="2:8" ht="12.75">
      <c r="B6" s="1"/>
      <c r="C6" s="1"/>
      <c r="D6" s="1"/>
      <c r="E6" s="1"/>
      <c r="F6" s="1"/>
      <c r="G6" s="1"/>
      <c r="H6" s="1"/>
    </row>
    <row r="7" spans="2:8" ht="12.75">
      <c r="B7" s="1"/>
      <c r="C7" s="1"/>
      <c r="D7" s="1"/>
      <c r="E7" s="1"/>
      <c r="F7" s="1"/>
      <c r="G7" s="1"/>
      <c r="H7" s="1"/>
    </row>
    <row r="8" spans="1:15" ht="20.25">
      <c r="A8" s="152" t="s">
        <v>62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</row>
    <row r="9" ht="13.5" thickBot="1">
      <c r="N9" t="s">
        <v>12</v>
      </c>
    </row>
    <row r="10" spans="1:14" ht="36" customHeight="1" thickBot="1">
      <c r="A10" s="142" t="s">
        <v>54</v>
      </c>
      <c r="B10" s="148" t="s">
        <v>0</v>
      </c>
      <c r="C10" s="149"/>
      <c r="D10" s="149"/>
      <c r="E10" s="150"/>
      <c r="F10" s="145" t="s">
        <v>64</v>
      </c>
      <c r="G10" s="159" t="s">
        <v>1</v>
      </c>
      <c r="H10" s="159"/>
      <c r="I10" s="145" t="s">
        <v>2</v>
      </c>
      <c r="J10" s="159" t="s">
        <v>3</v>
      </c>
      <c r="K10" s="159"/>
      <c r="L10" s="145" t="s">
        <v>57</v>
      </c>
      <c r="M10" s="159" t="s">
        <v>3</v>
      </c>
      <c r="N10" s="160"/>
    </row>
    <row r="11" spans="1:16" ht="25.5" customHeight="1">
      <c r="A11" s="143"/>
      <c r="B11" s="151"/>
      <c r="C11" s="104"/>
      <c r="D11" s="104"/>
      <c r="E11" s="105"/>
      <c r="F11" s="146"/>
      <c r="G11" s="142" t="s">
        <v>55</v>
      </c>
      <c r="H11" s="142" t="s">
        <v>56</v>
      </c>
      <c r="I11" s="146"/>
      <c r="J11" s="142" t="s">
        <v>55</v>
      </c>
      <c r="K11" s="142" t="s">
        <v>56</v>
      </c>
      <c r="L11" s="146"/>
      <c r="M11" s="139" t="s">
        <v>55</v>
      </c>
      <c r="N11" s="142" t="s">
        <v>56</v>
      </c>
      <c r="P11" s="10"/>
    </row>
    <row r="12" spans="1:14" ht="12.75">
      <c r="A12" s="143"/>
      <c r="B12" s="151"/>
      <c r="C12" s="104"/>
      <c r="D12" s="104"/>
      <c r="E12" s="105"/>
      <c r="F12" s="146"/>
      <c r="G12" s="143"/>
      <c r="H12" s="143"/>
      <c r="I12" s="146"/>
      <c r="J12" s="143"/>
      <c r="K12" s="143"/>
      <c r="L12" s="146"/>
      <c r="M12" s="140"/>
      <c r="N12" s="143"/>
    </row>
    <row r="13" spans="1:14" ht="20.25" customHeight="1" thickBot="1">
      <c r="A13" s="144"/>
      <c r="B13" s="106"/>
      <c r="C13" s="107"/>
      <c r="D13" s="107"/>
      <c r="E13" s="108"/>
      <c r="F13" s="147"/>
      <c r="G13" s="144"/>
      <c r="H13" s="144"/>
      <c r="I13" s="147"/>
      <c r="J13" s="144"/>
      <c r="K13" s="144"/>
      <c r="L13" s="147"/>
      <c r="M13" s="141"/>
      <c r="N13" s="144"/>
    </row>
    <row r="14" spans="1:14" ht="13.5" thickBot="1">
      <c r="A14" s="36">
        <v>10000000</v>
      </c>
      <c r="B14" s="53" t="s">
        <v>5</v>
      </c>
      <c r="C14" s="54"/>
      <c r="D14" s="41"/>
      <c r="E14" s="54"/>
      <c r="F14" s="125">
        <f>G14+H14</f>
        <v>14576.3</v>
      </c>
      <c r="G14" s="109">
        <f>G15</f>
        <v>14576.3</v>
      </c>
      <c r="H14" s="109"/>
      <c r="I14" s="109">
        <f>J14+K14</f>
        <v>2738.129</v>
      </c>
      <c r="J14" s="109">
        <f>J15</f>
        <v>2738.129</v>
      </c>
      <c r="K14" s="109"/>
      <c r="L14" s="80">
        <f>I14/F14*100</f>
        <v>18.784801355625227</v>
      </c>
      <c r="M14" s="71">
        <f>J14/G14*100</f>
        <v>18.784801355625227</v>
      </c>
      <c r="N14" s="80"/>
    </row>
    <row r="15" spans="1:14" ht="27" customHeight="1">
      <c r="A15" s="28">
        <v>11000000</v>
      </c>
      <c r="B15" s="193" t="s">
        <v>41</v>
      </c>
      <c r="C15" s="194"/>
      <c r="D15" s="194"/>
      <c r="E15" s="194"/>
      <c r="F15" s="118">
        <f>G15</f>
        <v>14576.3</v>
      </c>
      <c r="G15" s="119">
        <v>14576.3</v>
      </c>
      <c r="H15" s="110"/>
      <c r="I15" s="112">
        <f>J15</f>
        <v>2738.129</v>
      </c>
      <c r="J15" s="110">
        <v>2738.129</v>
      </c>
      <c r="K15" s="112"/>
      <c r="L15" s="24">
        <f aca="true" t="shared" si="0" ref="L15:M18">I15/F15*100</f>
        <v>18.784801355625227</v>
      </c>
      <c r="M15" s="72">
        <f t="shared" si="0"/>
        <v>18.784801355625227</v>
      </c>
      <c r="N15" s="15"/>
    </row>
    <row r="16" spans="1:14" ht="12.75" hidden="1">
      <c r="A16" s="5"/>
      <c r="B16" s="19"/>
      <c r="C16" s="18"/>
      <c r="D16" s="18"/>
      <c r="E16" s="70"/>
      <c r="F16" s="120">
        <f>G16+H16</f>
        <v>9803</v>
      </c>
      <c r="G16" s="114">
        <v>9803</v>
      </c>
      <c r="H16" s="111"/>
      <c r="I16" s="113">
        <v>1819.6</v>
      </c>
      <c r="J16" s="111">
        <v>1819.6</v>
      </c>
      <c r="K16" s="113"/>
      <c r="L16" s="14"/>
      <c r="M16" s="73"/>
      <c r="N16" s="16"/>
    </row>
    <row r="17" spans="1:14" ht="13.5" thickBot="1">
      <c r="A17" s="5">
        <v>11010000</v>
      </c>
      <c r="B17" s="167" t="s">
        <v>65</v>
      </c>
      <c r="C17" s="168"/>
      <c r="D17" s="168"/>
      <c r="E17" s="169"/>
      <c r="F17" s="121">
        <f>G17</f>
        <v>14576.3</v>
      </c>
      <c r="G17" s="114">
        <v>14576.3</v>
      </c>
      <c r="H17" s="111"/>
      <c r="I17" s="112">
        <f>J17</f>
        <v>2738.129</v>
      </c>
      <c r="J17" s="111">
        <v>2738.129</v>
      </c>
      <c r="K17" s="113"/>
      <c r="L17" s="14">
        <f t="shared" si="0"/>
        <v>18.784801355625227</v>
      </c>
      <c r="M17" s="73">
        <f t="shared" si="0"/>
        <v>18.784801355625227</v>
      </c>
      <c r="N17" s="16"/>
    </row>
    <row r="18" spans="1:14" ht="13.5" hidden="1" thickBot="1">
      <c r="A18" s="5"/>
      <c r="B18" s="167"/>
      <c r="C18" s="168"/>
      <c r="D18" s="168"/>
      <c r="E18" s="179"/>
      <c r="F18" s="112"/>
      <c r="G18" s="113"/>
      <c r="H18" s="111"/>
      <c r="I18" s="113">
        <f>J18</f>
        <v>580.6</v>
      </c>
      <c r="J18" s="111">
        <v>580.6</v>
      </c>
      <c r="K18" s="113"/>
      <c r="L18" s="14" t="e">
        <f t="shared" si="0"/>
        <v>#DIV/0!</v>
      </c>
      <c r="M18" s="73" t="e">
        <f t="shared" si="0"/>
        <v>#DIV/0!</v>
      </c>
      <c r="N18" s="16"/>
    </row>
    <row r="19" spans="1:14" ht="27.75" customHeight="1" hidden="1" thickBot="1">
      <c r="A19" s="5"/>
      <c r="B19" s="170"/>
      <c r="C19" s="171"/>
      <c r="D19" s="171"/>
      <c r="E19" s="172"/>
      <c r="F19" s="113"/>
      <c r="G19" s="113"/>
      <c r="H19" s="111"/>
      <c r="I19" s="113"/>
      <c r="J19" s="111"/>
      <c r="K19" s="113"/>
      <c r="L19" s="14"/>
      <c r="M19" s="73"/>
      <c r="N19" s="16"/>
    </row>
    <row r="20" spans="1:14" ht="42" customHeight="1" hidden="1">
      <c r="A20" s="13"/>
      <c r="B20" s="170"/>
      <c r="C20" s="171"/>
      <c r="D20" s="171"/>
      <c r="E20" s="172"/>
      <c r="F20" s="113"/>
      <c r="G20" s="113"/>
      <c r="H20" s="111"/>
      <c r="I20" s="113"/>
      <c r="J20" s="111"/>
      <c r="K20" s="113"/>
      <c r="L20" s="14"/>
      <c r="M20" s="73"/>
      <c r="N20" s="16"/>
    </row>
    <row r="21" spans="1:14" ht="23.25" customHeight="1" hidden="1" thickBot="1">
      <c r="A21" s="22"/>
      <c r="B21" s="188"/>
      <c r="C21" s="189"/>
      <c r="D21" s="189"/>
      <c r="E21" s="190"/>
      <c r="F21" s="124"/>
      <c r="G21" s="124"/>
      <c r="H21" s="116"/>
      <c r="I21" s="124"/>
      <c r="J21" s="116"/>
      <c r="K21" s="124"/>
      <c r="L21" s="81"/>
      <c r="M21" s="74"/>
      <c r="N21" s="85"/>
    </row>
    <row r="22" spans="1:14" ht="13.5" thickBot="1">
      <c r="A22" s="36">
        <v>20000000</v>
      </c>
      <c r="B22" s="57" t="s">
        <v>4</v>
      </c>
      <c r="C22" s="58"/>
      <c r="D22" s="58"/>
      <c r="E22" s="41"/>
      <c r="F22" s="125">
        <f>G22+H22</f>
        <v>787.24</v>
      </c>
      <c r="G22" s="126">
        <f>SUM(G23:G30)</f>
        <v>171.3</v>
      </c>
      <c r="H22" s="125">
        <f>SUM(H24:H31)</f>
        <v>615.94</v>
      </c>
      <c r="I22" s="109">
        <f>J22+K22</f>
        <v>957.437</v>
      </c>
      <c r="J22" s="125">
        <f>SUM(J23:J30)</f>
        <v>53.767</v>
      </c>
      <c r="K22" s="125">
        <f>SUM(K24:K30)</f>
        <v>903.67</v>
      </c>
      <c r="L22" s="82">
        <f>I22/F22*100</f>
        <v>121.61945531223006</v>
      </c>
      <c r="M22" s="75">
        <f>J22/G22*100</f>
        <v>31.38762405137186</v>
      </c>
      <c r="N22" s="90">
        <f>K22/H22*100</f>
        <v>146.71396564600445</v>
      </c>
    </row>
    <row r="23" spans="1:14" ht="27" customHeight="1" hidden="1">
      <c r="A23" s="59"/>
      <c r="B23" s="195"/>
      <c r="C23" s="196"/>
      <c r="D23" s="196"/>
      <c r="E23" s="197"/>
      <c r="F23" s="291"/>
      <c r="G23" s="292"/>
      <c r="H23" s="293"/>
      <c r="I23" s="112"/>
      <c r="J23" s="294"/>
      <c r="K23" s="292"/>
      <c r="L23" s="83"/>
      <c r="M23" s="76"/>
      <c r="N23" s="83"/>
    </row>
    <row r="24" spans="1:14" ht="40.5" customHeight="1">
      <c r="A24" s="5">
        <v>22080000</v>
      </c>
      <c r="B24" s="191" t="s">
        <v>42</v>
      </c>
      <c r="C24" s="171"/>
      <c r="D24" s="171"/>
      <c r="E24" s="192"/>
      <c r="F24" s="113">
        <f>G24</f>
        <v>171.3</v>
      </c>
      <c r="G24" s="111">
        <v>171.3</v>
      </c>
      <c r="H24" s="123"/>
      <c r="I24" s="112">
        <f aca="true" t="shared" si="1" ref="I24:I29">J24</f>
        <v>45.243</v>
      </c>
      <c r="J24" s="114">
        <v>45.243</v>
      </c>
      <c r="K24" s="111"/>
      <c r="L24" s="16">
        <f>I24/F24*100</f>
        <v>26.41155866900175</v>
      </c>
      <c r="M24" s="73">
        <f>J24/G24*100</f>
        <v>26.41155866900175</v>
      </c>
      <c r="N24" s="16"/>
    </row>
    <row r="25" spans="1:16" ht="12.75" hidden="1">
      <c r="A25" s="5"/>
      <c r="B25" s="180"/>
      <c r="C25" s="181"/>
      <c r="D25" s="181"/>
      <c r="E25" s="182"/>
      <c r="F25" s="113"/>
      <c r="G25" s="111"/>
      <c r="H25" s="123"/>
      <c r="I25" s="112">
        <f t="shared" si="1"/>
        <v>0</v>
      </c>
      <c r="J25" s="114"/>
      <c r="K25" s="111"/>
      <c r="L25" s="84"/>
      <c r="M25" s="73"/>
      <c r="N25" s="16"/>
      <c r="P25" s="4"/>
    </row>
    <row r="26" spans="1:14" ht="12.75" hidden="1">
      <c r="A26" s="5">
        <v>220900</v>
      </c>
      <c r="B26" s="183" t="s">
        <v>10</v>
      </c>
      <c r="C26" s="157"/>
      <c r="D26" s="157"/>
      <c r="E26" s="184"/>
      <c r="F26" s="113"/>
      <c r="G26" s="111"/>
      <c r="H26" s="123"/>
      <c r="I26" s="112">
        <f t="shared" si="1"/>
        <v>0</v>
      </c>
      <c r="J26" s="114"/>
      <c r="K26" s="111"/>
      <c r="L26" s="16"/>
      <c r="M26" s="73"/>
      <c r="N26" s="16"/>
    </row>
    <row r="27" spans="1:14" ht="12.75" hidden="1">
      <c r="A27" s="5"/>
      <c r="B27" s="180"/>
      <c r="C27" s="181"/>
      <c r="D27" s="181"/>
      <c r="E27" s="182"/>
      <c r="F27" s="113"/>
      <c r="G27" s="111"/>
      <c r="H27" s="123"/>
      <c r="I27" s="112">
        <f t="shared" si="1"/>
        <v>0</v>
      </c>
      <c r="J27" s="114"/>
      <c r="K27" s="111"/>
      <c r="L27" s="16"/>
      <c r="M27" s="73"/>
      <c r="N27" s="16"/>
    </row>
    <row r="28" spans="1:14" ht="12.75">
      <c r="A28" s="5">
        <v>24060300</v>
      </c>
      <c r="B28" s="176" t="s">
        <v>19</v>
      </c>
      <c r="C28" s="177"/>
      <c r="D28" s="177"/>
      <c r="E28" s="178"/>
      <c r="F28" s="113"/>
      <c r="G28" s="111"/>
      <c r="H28" s="123"/>
      <c r="I28" s="112">
        <f t="shared" si="1"/>
        <v>8.524</v>
      </c>
      <c r="J28" s="114">
        <v>8.524</v>
      </c>
      <c r="K28" s="111"/>
      <c r="L28" s="16"/>
      <c r="M28" s="73"/>
      <c r="N28" s="16"/>
    </row>
    <row r="29" spans="1:14" ht="12.75" hidden="1">
      <c r="A29" s="5">
        <v>240616</v>
      </c>
      <c r="B29" s="176" t="s">
        <v>11</v>
      </c>
      <c r="C29" s="177"/>
      <c r="D29" s="177"/>
      <c r="E29" s="178"/>
      <c r="F29" s="113"/>
      <c r="G29" s="111"/>
      <c r="H29" s="123"/>
      <c r="I29" s="112">
        <f t="shared" si="1"/>
        <v>0</v>
      </c>
      <c r="J29" s="114"/>
      <c r="K29" s="111"/>
      <c r="L29" s="16"/>
      <c r="M29" s="73"/>
      <c r="N29" s="16"/>
    </row>
    <row r="30" spans="1:14" ht="18" customHeight="1" thickBot="1">
      <c r="A30" s="55">
        <v>25000000</v>
      </c>
      <c r="B30" s="161" t="s">
        <v>40</v>
      </c>
      <c r="C30" s="162"/>
      <c r="D30" s="162"/>
      <c r="E30" s="163"/>
      <c r="F30" s="124">
        <f>H30</f>
        <v>615.94</v>
      </c>
      <c r="G30" s="116"/>
      <c r="H30" s="122">
        <v>615.94</v>
      </c>
      <c r="I30" s="112">
        <f>K30</f>
        <v>903.67</v>
      </c>
      <c r="J30" s="115"/>
      <c r="K30" s="116">
        <v>903.67</v>
      </c>
      <c r="L30" s="85">
        <f>I30/F30*100</f>
        <v>146.71396564600445</v>
      </c>
      <c r="M30" s="74"/>
      <c r="N30" s="16">
        <f>K30/H30*100</f>
        <v>146.71396564600445</v>
      </c>
    </row>
    <row r="31" spans="1:14" ht="15.75" customHeight="1" hidden="1">
      <c r="A31" s="60"/>
      <c r="B31" s="164"/>
      <c r="C31" s="165"/>
      <c r="D31" s="165"/>
      <c r="E31" s="166"/>
      <c r="F31" s="110"/>
      <c r="G31" s="112"/>
      <c r="H31" s="110"/>
      <c r="I31" s="112"/>
      <c r="J31" s="110"/>
      <c r="K31" s="112"/>
      <c r="L31" s="24"/>
      <c r="M31" s="72"/>
      <c r="N31" s="15"/>
    </row>
    <row r="32" spans="1:14" ht="13.5" hidden="1" thickBot="1">
      <c r="A32" s="61"/>
      <c r="B32" s="153"/>
      <c r="C32" s="154"/>
      <c r="D32" s="154"/>
      <c r="E32" s="155"/>
      <c r="F32" s="295"/>
      <c r="G32" s="296"/>
      <c r="H32" s="295"/>
      <c r="I32" s="296"/>
      <c r="J32" s="295"/>
      <c r="K32" s="296"/>
      <c r="L32" s="86"/>
      <c r="M32" s="77"/>
      <c r="N32" s="91"/>
    </row>
    <row r="33" spans="1:14" ht="13.5" hidden="1" thickBot="1">
      <c r="A33" s="6"/>
      <c r="B33" s="19"/>
      <c r="C33" s="18"/>
      <c r="D33" s="18"/>
      <c r="E33" s="20"/>
      <c r="F33" s="111"/>
      <c r="G33" s="113"/>
      <c r="H33" s="111"/>
      <c r="I33" s="113"/>
      <c r="J33" s="111"/>
      <c r="K33" s="113"/>
      <c r="L33" s="14"/>
      <c r="M33" s="73"/>
      <c r="N33" s="16"/>
    </row>
    <row r="34" spans="1:14" ht="13.5" hidden="1" thickBot="1">
      <c r="A34" s="6"/>
      <c r="B34" s="156"/>
      <c r="C34" s="157"/>
      <c r="D34" s="157"/>
      <c r="E34" s="158"/>
      <c r="F34" s="111"/>
      <c r="G34" s="113"/>
      <c r="H34" s="111"/>
      <c r="I34" s="113"/>
      <c r="J34" s="111"/>
      <c r="K34" s="113"/>
      <c r="L34" s="87"/>
      <c r="M34" s="73"/>
      <c r="N34" s="16"/>
    </row>
    <row r="35" spans="1:14" ht="13.5" hidden="1" thickBot="1">
      <c r="A35" s="61"/>
      <c r="B35" s="38"/>
      <c r="C35" s="37"/>
      <c r="D35" s="37"/>
      <c r="E35" s="39"/>
      <c r="F35" s="295"/>
      <c r="G35" s="296"/>
      <c r="H35" s="295"/>
      <c r="I35" s="296"/>
      <c r="J35" s="295"/>
      <c r="K35" s="296"/>
      <c r="L35" s="86"/>
      <c r="M35" s="77"/>
      <c r="N35" s="91"/>
    </row>
    <row r="36" spans="1:14" ht="13.5" hidden="1" thickBot="1">
      <c r="A36" s="6"/>
      <c r="B36" s="156"/>
      <c r="C36" s="157"/>
      <c r="D36" s="157"/>
      <c r="E36" s="158"/>
      <c r="F36" s="111"/>
      <c r="G36" s="113"/>
      <c r="H36" s="111"/>
      <c r="I36" s="113"/>
      <c r="J36" s="111"/>
      <c r="K36" s="113"/>
      <c r="L36" s="87"/>
      <c r="M36" s="73"/>
      <c r="N36" s="16"/>
    </row>
    <row r="37" spans="1:14" ht="13.5" hidden="1" thickBot="1">
      <c r="A37" s="6"/>
      <c r="B37" s="19"/>
      <c r="C37" s="18"/>
      <c r="D37" s="18"/>
      <c r="E37" s="20"/>
      <c r="F37" s="111"/>
      <c r="G37" s="113"/>
      <c r="H37" s="111"/>
      <c r="I37" s="113"/>
      <c r="J37" s="111"/>
      <c r="K37" s="113"/>
      <c r="L37" s="14"/>
      <c r="M37" s="73"/>
      <c r="N37" s="16"/>
    </row>
    <row r="38" spans="1:14" ht="13.5" hidden="1" thickBot="1">
      <c r="A38" s="6"/>
      <c r="B38" s="19"/>
      <c r="C38" s="18"/>
      <c r="D38" s="18"/>
      <c r="E38" s="20"/>
      <c r="F38" s="111"/>
      <c r="G38" s="113"/>
      <c r="H38" s="111"/>
      <c r="I38" s="113"/>
      <c r="J38" s="111"/>
      <c r="K38" s="113"/>
      <c r="L38" s="14"/>
      <c r="M38" s="73"/>
      <c r="N38" s="16"/>
    </row>
    <row r="39" spans="1:14" ht="13.5" hidden="1" thickBot="1">
      <c r="A39" s="6"/>
      <c r="B39" s="19"/>
      <c r="C39" s="18"/>
      <c r="D39" s="18"/>
      <c r="E39" s="20"/>
      <c r="F39" s="111"/>
      <c r="G39" s="113"/>
      <c r="H39" s="111"/>
      <c r="I39" s="113"/>
      <c r="J39" s="111"/>
      <c r="K39" s="113"/>
      <c r="L39" s="87"/>
      <c r="M39" s="73"/>
      <c r="N39" s="16"/>
    </row>
    <row r="40" spans="1:14" ht="13.5" hidden="1" thickBot="1">
      <c r="A40" s="6"/>
      <c r="B40" s="156"/>
      <c r="C40" s="157"/>
      <c r="D40" s="157"/>
      <c r="E40" s="158"/>
      <c r="F40" s="111"/>
      <c r="G40" s="113"/>
      <c r="H40" s="111"/>
      <c r="I40" s="113"/>
      <c r="J40" s="111"/>
      <c r="K40" s="113"/>
      <c r="L40" s="87"/>
      <c r="M40" s="73"/>
      <c r="N40" s="16"/>
    </row>
    <row r="41" spans="1:14" ht="13.5" hidden="1" thickBot="1">
      <c r="A41" s="3"/>
      <c r="B41" s="185"/>
      <c r="C41" s="186"/>
      <c r="D41" s="186"/>
      <c r="E41" s="187"/>
      <c r="F41" s="297"/>
      <c r="G41" s="298"/>
      <c r="H41" s="297"/>
      <c r="I41" s="298"/>
      <c r="J41" s="297"/>
      <c r="K41" s="298"/>
      <c r="L41" s="88"/>
      <c r="M41" s="78"/>
      <c r="N41" s="92"/>
    </row>
    <row r="42" spans="1:14" ht="13.5" thickBot="1">
      <c r="A42" s="30"/>
      <c r="B42" s="173" t="s">
        <v>6</v>
      </c>
      <c r="C42" s="174"/>
      <c r="D42" s="174"/>
      <c r="E42" s="175"/>
      <c r="F42" s="127">
        <f>G42+H42</f>
        <v>15363.539999999999</v>
      </c>
      <c r="G42" s="117">
        <f>G14+G22</f>
        <v>14747.599999999999</v>
      </c>
      <c r="H42" s="127">
        <f>H14+H22+H32+H35</f>
        <v>615.94</v>
      </c>
      <c r="I42" s="117">
        <f>I14+I22</f>
        <v>3695.566</v>
      </c>
      <c r="J42" s="117">
        <f>J14+J22</f>
        <v>2791.8959999999997</v>
      </c>
      <c r="K42" s="117">
        <f>K14+K22+K32+I35</f>
        <v>903.67</v>
      </c>
      <c r="L42" s="89">
        <f>I42/F42*100</f>
        <v>24.054130753719523</v>
      </c>
      <c r="M42" s="79">
        <f>J42/G42*100</f>
        <v>18.93118880360194</v>
      </c>
      <c r="N42" s="93">
        <f>K42/H42*100</f>
        <v>146.71396564600445</v>
      </c>
    </row>
    <row r="44" spans="3:4" ht="12.75">
      <c r="C44" s="2"/>
      <c r="D44" s="2"/>
    </row>
    <row r="49" ht="12.75">
      <c r="D49" s="56"/>
    </row>
  </sheetData>
  <mergeCells count="36">
    <mergeCell ref="B21:E21"/>
    <mergeCell ref="B24:E24"/>
    <mergeCell ref="B27:E27"/>
    <mergeCell ref="B15:E15"/>
    <mergeCell ref="B23:E23"/>
    <mergeCell ref="B42:E42"/>
    <mergeCell ref="B29:E29"/>
    <mergeCell ref="G10:H10"/>
    <mergeCell ref="J10:K10"/>
    <mergeCell ref="B18:E18"/>
    <mergeCell ref="B25:E25"/>
    <mergeCell ref="B26:E26"/>
    <mergeCell ref="B28:E28"/>
    <mergeCell ref="B40:E40"/>
    <mergeCell ref="B41:E41"/>
    <mergeCell ref="A8:O8"/>
    <mergeCell ref="B32:E32"/>
    <mergeCell ref="B34:E34"/>
    <mergeCell ref="B36:E36"/>
    <mergeCell ref="M10:N10"/>
    <mergeCell ref="B30:E30"/>
    <mergeCell ref="B31:E31"/>
    <mergeCell ref="B17:E17"/>
    <mergeCell ref="B19:E19"/>
    <mergeCell ref="B20:E20"/>
    <mergeCell ref="B10:E13"/>
    <mergeCell ref="A10:A13"/>
    <mergeCell ref="F10:F13"/>
    <mergeCell ref="G11:G13"/>
    <mergeCell ref="M11:M13"/>
    <mergeCell ref="N11:N13"/>
    <mergeCell ref="L10:L13"/>
    <mergeCell ref="H11:H13"/>
    <mergeCell ref="I10:I13"/>
    <mergeCell ref="J11:J13"/>
    <mergeCell ref="K11:K13"/>
  </mergeCells>
  <printOptions/>
  <pageMargins left="0.75" right="0.75" top="1" bottom="1" header="0.5" footer="0.5"/>
  <pageSetup horizontalDpi="300" verticalDpi="300" orientation="landscape" paperSize="9" scale="84" r:id="rId1"/>
  <colBreaks count="1" manualBreakCount="1">
    <brk id="17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R84"/>
  <sheetViews>
    <sheetView tabSelected="1" zoomScaleSheetLayoutView="75" workbookViewId="0" topLeftCell="A1">
      <selection activeCell="Q41" sqref="Q41"/>
    </sheetView>
  </sheetViews>
  <sheetFormatPr defaultColWidth="9.00390625" defaultRowHeight="12.75"/>
  <cols>
    <col min="1" max="1" width="11.375" style="0" customWidth="1"/>
    <col min="5" max="5" width="18.375" style="0" customWidth="1"/>
    <col min="6" max="6" width="14.625" style="0" customWidth="1"/>
    <col min="7" max="7" width="13.125" style="0" customWidth="1"/>
    <col min="8" max="8" width="12.625" style="0" customWidth="1"/>
    <col min="9" max="9" width="13.625" style="0" customWidth="1"/>
    <col min="10" max="10" width="12.625" style="0" customWidth="1"/>
    <col min="11" max="11" width="11.875" style="0" customWidth="1"/>
    <col min="12" max="12" width="12.75390625" style="0" customWidth="1"/>
    <col min="13" max="13" width="11.75390625" style="0" customWidth="1"/>
    <col min="14" max="14" width="12.375" style="0" customWidth="1"/>
    <col min="16" max="16" width="0.37109375" style="0" customWidth="1"/>
  </cols>
  <sheetData>
    <row r="1" ht="13.5" thickBot="1"/>
    <row r="2" spans="1:14" s="62" customFormat="1" ht="22.5" customHeight="1" thickBot="1">
      <c r="A2" s="142" t="s">
        <v>54</v>
      </c>
      <c r="B2" s="237" t="s">
        <v>0</v>
      </c>
      <c r="C2" s="238"/>
      <c r="D2" s="238"/>
      <c r="E2" s="239"/>
      <c r="F2" s="207" t="s">
        <v>63</v>
      </c>
      <c r="G2" s="233" t="s">
        <v>1</v>
      </c>
      <c r="H2" s="232"/>
      <c r="I2" s="210" t="s">
        <v>2</v>
      </c>
      <c r="J2" s="231" t="s">
        <v>3</v>
      </c>
      <c r="K2" s="232"/>
      <c r="L2" s="142" t="s">
        <v>58</v>
      </c>
      <c r="M2" s="233" t="s">
        <v>3</v>
      </c>
      <c r="N2" s="232"/>
    </row>
    <row r="3" spans="1:14" s="62" customFormat="1" ht="12.75">
      <c r="A3" s="143"/>
      <c r="B3" s="240"/>
      <c r="C3" s="241"/>
      <c r="D3" s="241"/>
      <c r="E3" s="242"/>
      <c r="F3" s="208"/>
      <c r="G3" s="142" t="s">
        <v>55</v>
      </c>
      <c r="H3" s="142" t="s">
        <v>56</v>
      </c>
      <c r="I3" s="211"/>
      <c r="J3" s="142" t="s">
        <v>55</v>
      </c>
      <c r="K3" s="142" t="s">
        <v>56</v>
      </c>
      <c r="L3" s="143"/>
      <c r="M3" s="142" t="s">
        <v>55</v>
      </c>
      <c r="N3" s="142" t="s">
        <v>56</v>
      </c>
    </row>
    <row r="4" spans="1:14" s="62" customFormat="1" ht="12.75" customHeight="1">
      <c r="A4" s="143"/>
      <c r="B4" s="240"/>
      <c r="C4" s="241"/>
      <c r="D4" s="241"/>
      <c r="E4" s="242"/>
      <c r="F4" s="208"/>
      <c r="G4" s="143"/>
      <c r="H4" s="143"/>
      <c r="I4" s="211"/>
      <c r="J4" s="143"/>
      <c r="K4" s="143"/>
      <c r="L4" s="143"/>
      <c r="M4" s="143"/>
      <c r="N4" s="143"/>
    </row>
    <row r="5" spans="1:14" s="62" customFormat="1" ht="25.5" customHeight="1" thickBot="1">
      <c r="A5" s="144"/>
      <c r="B5" s="243"/>
      <c r="C5" s="244"/>
      <c r="D5" s="244"/>
      <c r="E5" s="245"/>
      <c r="F5" s="209"/>
      <c r="G5" s="144"/>
      <c r="H5" s="144"/>
      <c r="I5" s="212"/>
      <c r="J5" s="144"/>
      <c r="K5" s="144"/>
      <c r="L5" s="144"/>
      <c r="M5" s="144"/>
      <c r="N5" s="144"/>
    </row>
    <row r="6" spans="1:14" ht="13.5" thickBot="1">
      <c r="A6" s="29">
        <v>40000000</v>
      </c>
      <c r="B6" s="234" t="s">
        <v>7</v>
      </c>
      <c r="C6" s="235"/>
      <c r="D6" s="235"/>
      <c r="E6" s="236"/>
      <c r="F6" s="117">
        <f aca="true" t="shared" si="0" ref="F6:K6">SUM(F8:F72)</f>
        <v>207150.88700000002</v>
      </c>
      <c r="G6" s="117">
        <f t="shared" si="0"/>
        <v>202139.587</v>
      </c>
      <c r="H6" s="117">
        <f t="shared" si="0"/>
        <v>5011.3</v>
      </c>
      <c r="I6" s="117">
        <f t="shared" si="0"/>
        <v>47699.266</v>
      </c>
      <c r="J6" s="117">
        <f t="shared" si="0"/>
        <v>47699.266</v>
      </c>
      <c r="K6" s="117">
        <f t="shared" si="0"/>
        <v>0</v>
      </c>
      <c r="L6" s="89">
        <f>I6/F6*100</f>
        <v>23.026339249998</v>
      </c>
      <c r="M6" s="93">
        <f>J6/G6*100</f>
        <v>23.597191776195725</v>
      </c>
      <c r="N6" s="94">
        <f>K6/H6*100</f>
        <v>0</v>
      </c>
    </row>
    <row r="7" spans="1:14" ht="12.75" hidden="1">
      <c r="A7" s="44">
        <v>41010600</v>
      </c>
      <c r="B7" s="246" t="s">
        <v>35</v>
      </c>
      <c r="C7" s="247"/>
      <c r="D7" s="247"/>
      <c r="E7" s="248"/>
      <c r="F7" s="290"/>
      <c r="G7" s="299"/>
      <c r="H7" s="300"/>
      <c r="I7" s="301"/>
      <c r="J7" s="300"/>
      <c r="K7" s="299"/>
      <c r="L7" s="14"/>
      <c r="M7" s="16"/>
      <c r="N7" s="95"/>
    </row>
    <row r="8" spans="1:14" ht="33" customHeight="1">
      <c r="A8" s="64">
        <v>41020100</v>
      </c>
      <c r="B8" s="249" t="s">
        <v>66</v>
      </c>
      <c r="C8" s="250"/>
      <c r="D8" s="250"/>
      <c r="E8" s="251"/>
      <c r="F8" s="128">
        <f>G8+H8</f>
        <v>19519.6</v>
      </c>
      <c r="G8" s="129">
        <v>19519.6</v>
      </c>
      <c r="H8" s="128"/>
      <c r="I8" s="129">
        <f>J8+K8</f>
        <v>4879.8</v>
      </c>
      <c r="J8" s="129">
        <v>4879.8</v>
      </c>
      <c r="K8" s="129"/>
      <c r="L8" s="96">
        <f>I8/F8*100</f>
        <v>24.99948769441997</v>
      </c>
      <c r="M8" s="97">
        <f>J8/G8*100</f>
        <v>24.99948769441997</v>
      </c>
      <c r="N8" s="98"/>
    </row>
    <row r="9" spans="1:14" ht="12.75" hidden="1">
      <c r="A9" s="5"/>
      <c r="B9" s="156"/>
      <c r="C9" s="157"/>
      <c r="D9" s="157"/>
      <c r="E9" s="158"/>
      <c r="F9" s="128">
        <f aca="true" t="shared" si="1" ref="F9:F72">G9+H9</f>
        <v>0</v>
      </c>
      <c r="G9" s="129"/>
      <c r="H9" s="128"/>
      <c r="I9" s="129"/>
      <c r="J9" s="128"/>
      <c r="K9" s="129"/>
      <c r="L9" s="96" t="e">
        <f aca="true" t="shared" si="2" ref="L9:L29">I9/F9*100</f>
        <v>#DIV/0!</v>
      </c>
      <c r="M9" s="97" t="e">
        <f aca="true" t="shared" si="3" ref="M9:M31">J9/G9*100</f>
        <v>#DIV/0!</v>
      </c>
      <c r="N9" s="97"/>
    </row>
    <row r="10" spans="1:14" ht="12.75" hidden="1">
      <c r="A10" s="65">
        <v>410207</v>
      </c>
      <c r="B10" s="19" t="s">
        <v>9</v>
      </c>
      <c r="C10" s="18"/>
      <c r="D10" s="18"/>
      <c r="E10" s="20"/>
      <c r="F10" s="128">
        <f t="shared" si="1"/>
        <v>0</v>
      </c>
      <c r="G10" s="129"/>
      <c r="H10" s="128"/>
      <c r="I10" s="129">
        <f aca="true" t="shared" si="4" ref="I10:I72">J10+K10</f>
        <v>0</v>
      </c>
      <c r="J10" s="128"/>
      <c r="K10" s="129"/>
      <c r="L10" s="96" t="e">
        <f t="shared" si="2"/>
        <v>#DIV/0!</v>
      </c>
      <c r="M10" s="97" t="e">
        <f t="shared" si="3"/>
        <v>#DIV/0!</v>
      </c>
      <c r="N10" s="97"/>
    </row>
    <row r="11" spans="1:14" ht="12.75" hidden="1">
      <c r="A11" s="5"/>
      <c r="B11" s="156" t="s">
        <v>8</v>
      </c>
      <c r="C11" s="157"/>
      <c r="D11" s="157"/>
      <c r="E11" s="158"/>
      <c r="F11" s="128">
        <f t="shared" si="1"/>
        <v>0</v>
      </c>
      <c r="G11" s="129"/>
      <c r="H11" s="128"/>
      <c r="I11" s="129">
        <f t="shared" si="4"/>
        <v>0</v>
      </c>
      <c r="J11" s="128"/>
      <c r="K11" s="129"/>
      <c r="L11" s="96" t="e">
        <f t="shared" si="2"/>
        <v>#DIV/0!</v>
      </c>
      <c r="M11" s="97" t="e">
        <f t="shared" si="3"/>
        <v>#DIV/0!</v>
      </c>
      <c r="N11" s="97"/>
    </row>
    <row r="12" spans="1:14" ht="12.75" hidden="1">
      <c r="A12" s="5">
        <v>410204</v>
      </c>
      <c r="B12" s="47" t="s">
        <v>20</v>
      </c>
      <c r="C12" s="27"/>
      <c r="D12" s="27"/>
      <c r="E12" s="48"/>
      <c r="F12" s="128">
        <f t="shared" si="1"/>
        <v>0</v>
      </c>
      <c r="G12" s="129"/>
      <c r="H12" s="128"/>
      <c r="I12" s="129">
        <f t="shared" si="4"/>
        <v>0</v>
      </c>
      <c r="J12" s="128"/>
      <c r="K12" s="129"/>
      <c r="L12" s="96" t="e">
        <f t="shared" si="2"/>
        <v>#DIV/0!</v>
      </c>
      <c r="M12" s="97" t="e">
        <f t="shared" si="3"/>
        <v>#DIV/0!</v>
      </c>
      <c r="N12" s="97"/>
    </row>
    <row r="13" spans="1:14" ht="12.75" hidden="1">
      <c r="A13" s="5">
        <v>410209</v>
      </c>
      <c r="B13" s="47" t="s">
        <v>26</v>
      </c>
      <c r="C13" s="27"/>
      <c r="D13" s="27"/>
      <c r="E13" s="48"/>
      <c r="F13" s="128">
        <f t="shared" si="1"/>
        <v>0</v>
      </c>
      <c r="G13" s="129"/>
      <c r="H13" s="128"/>
      <c r="I13" s="129">
        <f t="shared" si="4"/>
        <v>0</v>
      </c>
      <c r="J13" s="128"/>
      <c r="K13" s="129"/>
      <c r="L13" s="96" t="e">
        <f t="shared" si="2"/>
        <v>#DIV/0!</v>
      </c>
      <c r="M13" s="97" t="e">
        <f t="shared" si="3"/>
        <v>#DIV/0!</v>
      </c>
      <c r="N13" s="97"/>
    </row>
    <row r="14" spans="1:14" ht="12.75" hidden="1">
      <c r="A14" s="5">
        <v>410305</v>
      </c>
      <c r="B14" s="47" t="s">
        <v>22</v>
      </c>
      <c r="C14" s="27"/>
      <c r="D14" s="27"/>
      <c r="E14" s="48"/>
      <c r="F14" s="128">
        <f t="shared" si="1"/>
        <v>0</v>
      </c>
      <c r="G14" s="129"/>
      <c r="H14" s="128"/>
      <c r="I14" s="129">
        <f t="shared" si="4"/>
        <v>0</v>
      </c>
      <c r="J14" s="128"/>
      <c r="K14" s="129"/>
      <c r="L14" s="96" t="e">
        <f t="shared" si="2"/>
        <v>#DIV/0!</v>
      </c>
      <c r="M14" s="97" t="e">
        <f t="shared" si="3"/>
        <v>#DIV/0!</v>
      </c>
      <c r="N14" s="97"/>
    </row>
    <row r="15" spans="1:14" ht="12.75" hidden="1">
      <c r="A15" s="5"/>
      <c r="B15" s="49" t="s">
        <v>23</v>
      </c>
      <c r="C15" s="33"/>
      <c r="D15" s="33"/>
      <c r="E15" s="50"/>
      <c r="F15" s="128">
        <f t="shared" si="1"/>
        <v>0</v>
      </c>
      <c r="G15" s="130"/>
      <c r="H15" s="131"/>
      <c r="I15" s="129">
        <f t="shared" si="4"/>
        <v>0</v>
      </c>
      <c r="J15" s="131"/>
      <c r="K15" s="130"/>
      <c r="L15" s="96" t="e">
        <f t="shared" si="2"/>
        <v>#DIV/0!</v>
      </c>
      <c r="M15" s="97" t="e">
        <f t="shared" si="3"/>
        <v>#DIV/0!</v>
      </c>
      <c r="N15" s="99"/>
    </row>
    <row r="16" spans="1:16" ht="25.5" customHeight="1" hidden="1">
      <c r="A16" s="13">
        <v>410206</v>
      </c>
      <c r="B16" s="198" t="s">
        <v>36</v>
      </c>
      <c r="C16" s="199"/>
      <c r="D16" s="199"/>
      <c r="E16" s="200"/>
      <c r="F16" s="128">
        <f t="shared" si="1"/>
        <v>0</v>
      </c>
      <c r="G16" s="129"/>
      <c r="H16" s="128"/>
      <c r="I16" s="129">
        <f t="shared" si="4"/>
        <v>0</v>
      </c>
      <c r="J16" s="128"/>
      <c r="K16" s="129"/>
      <c r="L16" s="96" t="e">
        <f t="shared" si="2"/>
        <v>#DIV/0!</v>
      </c>
      <c r="M16" s="97" t="e">
        <f t="shared" si="3"/>
        <v>#DIV/0!</v>
      </c>
      <c r="N16" s="97"/>
      <c r="P16" s="34"/>
    </row>
    <row r="17" spans="1:14" ht="12.75" hidden="1">
      <c r="A17" s="13">
        <v>410210</v>
      </c>
      <c r="B17" s="216" t="s">
        <v>30</v>
      </c>
      <c r="C17" s="217"/>
      <c r="D17" s="217"/>
      <c r="E17" s="218"/>
      <c r="F17" s="128">
        <f t="shared" si="1"/>
        <v>0</v>
      </c>
      <c r="G17" s="132"/>
      <c r="H17" s="133"/>
      <c r="I17" s="129">
        <f t="shared" si="4"/>
        <v>0</v>
      </c>
      <c r="J17" s="133"/>
      <c r="K17" s="132"/>
      <c r="L17" s="96" t="e">
        <f t="shared" si="2"/>
        <v>#DIV/0!</v>
      </c>
      <c r="M17" s="97" t="e">
        <f t="shared" si="3"/>
        <v>#DIV/0!</v>
      </c>
      <c r="N17" s="100"/>
    </row>
    <row r="18" spans="1:14" ht="12.75" hidden="1">
      <c r="A18" s="13"/>
      <c r="B18" s="216" t="s">
        <v>31</v>
      </c>
      <c r="C18" s="217"/>
      <c r="D18" s="217"/>
      <c r="E18" s="218"/>
      <c r="F18" s="128">
        <f t="shared" si="1"/>
        <v>0</v>
      </c>
      <c r="G18" s="132"/>
      <c r="H18" s="133"/>
      <c r="I18" s="129">
        <f t="shared" si="4"/>
        <v>0</v>
      </c>
      <c r="J18" s="133"/>
      <c r="K18" s="132"/>
      <c r="L18" s="96" t="e">
        <f t="shared" si="2"/>
        <v>#DIV/0!</v>
      </c>
      <c r="M18" s="97" t="e">
        <f t="shared" si="3"/>
        <v>#DIV/0!</v>
      </c>
      <c r="N18" s="100"/>
    </row>
    <row r="19" spans="1:14" ht="10.5" customHeight="1" hidden="1">
      <c r="A19" s="13"/>
      <c r="B19" s="216" t="s">
        <v>32</v>
      </c>
      <c r="C19" s="217"/>
      <c r="D19" s="217"/>
      <c r="E19" s="218"/>
      <c r="F19" s="128">
        <f t="shared" si="1"/>
        <v>0</v>
      </c>
      <c r="G19" s="132"/>
      <c r="H19" s="133"/>
      <c r="I19" s="129">
        <f t="shared" si="4"/>
        <v>0</v>
      </c>
      <c r="J19" s="133"/>
      <c r="K19" s="132"/>
      <c r="L19" s="96" t="e">
        <f t="shared" si="2"/>
        <v>#DIV/0!</v>
      </c>
      <c r="M19" s="97" t="e">
        <f t="shared" si="3"/>
        <v>#DIV/0!</v>
      </c>
      <c r="N19" s="100"/>
    </row>
    <row r="20" spans="1:14" ht="10.5" customHeight="1" hidden="1">
      <c r="A20" s="13"/>
      <c r="B20" s="213" t="s">
        <v>33</v>
      </c>
      <c r="C20" s="214"/>
      <c r="D20" s="214"/>
      <c r="E20" s="215"/>
      <c r="F20" s="128">
        <f t="shared" si="1"/>
        <v>0</v>
      </c>
      <c r="G20" s="132"/>
      <c r="H20" s="133"/>
      <c r="I20" s="129">
        <f t="shared" si="4"/>
        <v>0</v>
      </c>
      <c r="J20" s="133"/>
      <c r="K20" s="132"/>
      <c r="L20" s="96" t="e">
        <f t="shared" si="2"/>
        <v>#DIV/0!</v>
      </c>
      <c r="M20" s="97" t="e">
        <f t="shared" si="3"/>
        <v>#DIV/0!</v>
      </c>
      <c r="N20" s="100"/>
    </row>
    <row r="21" spans="1:14" ht="7.5" customHeight="1" hidden="1">
      <c r="A21" s="13">
        <v>41020900</v>
      </c>
      <c r="B21" s="201" t="s">
        <v>38</v>
      </c>
      <c r="C21" s="202"/>
      <c r="D21" s="202"/>
      <c r="E21" s="203"/>
      <c r="F21" s="128">
        <f t="shared" si="1"/>
        <v>0</v>
      </c>
      <c r="G21" s="134"/>
      <c r="H21" s="133"/>
      <c r="I21" s="129"/>
      <c r="J21" s="133"/>
      <c r="K21" s="132"/>
      <c r="L21" s="96" t="e">
        <f t="shared" si="2"/>
        <v>#DIV/0!</v>
      </c>
      <c r="M21" s="97" t="e">
        <f t="shared" si="3"/>
        <v>#DIV/0!</v>
      </c>
      <c r="N21" s="100"/>
    </row>
    <row r="22" spans="1:14" ht="12.75" customHeight="1" hidden="1">
      <c r="A22" s="13">
        <v>410304</v>
      </c>
      <c r="B22" s="228" t="s">
        <v>29</v>
      </c>
      <c r="C22" s="229"/>
      <c r="D22" s="229"/>
      <c r="E22" s="230"/>
      <c r="F22" s="128">
        <f t="shared" si="1"/>
        <v>0</v>
      </c>
      <c r="G22" s="132"/>
      <c r="H22" s="133"/>
      <c r="I22" s="129">
        <f t="shared" si="4"/>
        <v>0</v>
      </c>
      <c r="J22" s="133"/>
      <c r="K22" s="134"/>
      <c r="L22" s="96" t="e">
        <f t="shared" si="2"/>
        <v>#DIV/0!</v>
      </c>
      <c r="M22" s="97" t="e">
        <f t="shared" si="3"/>
        <v>#DIV/0!</v>
      </c>
      <c r="N22" s="97"/>
    </row>
    <row r="23" spans="1:14" ht="22.5" customHeight="1" hidden="1">
      <c r="A23" s="13"/>
      <c r="B23" s="216"/>
      <c r="C23" s="217"/>
      <c r="D23" s="217"/>
      <c r="E23" s="218"/>
      <c r="F23" s="128">
        <f t="shared" si="1"/>
        <v>0</v>
      </c>
      <c r="G23" s="132"/>
      <c r="H23" s="133"/>
      <c r="I23" s="129">
        <f t="shared" si="4"/>
        <v>0</v>
      </c>
      <c r="J23" s="133"/>
      <c r="K23" s="132"/>
      <c r="L23" s="96" t="e">
        <f t="shared" si="2"/>
        <v>#DIV/0!</v>
      </c>
      <c r="M23" s="97" t="e">
        <f t="shared" si="3"/>
        <v>#DIV/0!</v>
      </c>
      <c r="N23" s="100"/>
    </row>
    <row r="24" spans="1:14" ht="30" customHeight="1" hidden="1">
      <c r="A24" s="13">
        <v>41020600</v>
      </c>
      <c r="B24" s="201" t="s">
        <v>49</v>
      </c>
      <c r="C24" s="202"/>
      <c r="D24" s="202"/>
      <c r="E24" s="203"/>
      <c r="F24" s="128">
        <f t="shared" si="1"/>
        <v>0</v>
      </c>
      <c r="G24" s="132"/>
      <c r="H24" s="133"/>
      <c r="I24" s="129">
        <f t="shared" si="4"/>
        <v>0</v>
      </c>
      <c r="J24" s="129"/>
      <c r="K24" s="132"/>
      <c r="L24" s="96" t="e">
        <f t="shared" si="2"/>
        <v>#DIV/0!</v>
      </c>
      <c r="M24" s="97" t="e">
        <f t="shared" si="3"/>
        <v>#DIV/0!</v>
      </c>
      <c r="N24" s="100"/>
    </row>
    <row r="25" spans="1:14" ht="30" customHeight="1" hidden="1">
      <c r="A25" s="13">
        <v>41021100</v>
      </c>
      <c r="B25" s="222" t="s">
        <v>47</v>
      </c>
      <c r="C25" s="223"/>
      <c r="D25" s="223"/>
      <c r="E25" s="224"/>
      <c r="F25" s="128">
        <f t="shared" si="1"/>
        <v>0</v>
      </c>
      <c r="G25" s="132"/>
      <c r="H25" s="133"/>
      <c r="I25" s="129">
        <f t="shared" si="4"/>
        <v>0</v>
      </c>
      <c r="J25" s="129"/>
      <c r="K25" s="132"/>
      <c r="L25" s="96" t="e">
        <f t="shared" si="2"/>
        <v>#DIV/0!</v>
      </c>
      <c r="M25" s="97" t="e">
        <f t="shared" si="3"/>
        <v>#DIV/0!</v>
      </c>
      <c r="N25" s="100"/>
    </row>
    <row r="26" spans="1:14" ht="37.5" customHeight="1" hidden="1">
      <c r="A26" s="13">
        <v>41021600</v>
      </c>
      <c r="B26" s="222" t="s">
        <v>51</v>
      </c>
      <c r="C26" s="223"/>
      <c r="D26" s="223"/>
      <c r="E26" s="224"/>
      <c r="F26" s="128">
        <f t="shared" si="1"/>
        <v>0</v>
      </c>
      <c r="G26" s="132"/>
      <c r="H26" s="133"/>
      <c r="I26" s="129">
        <f t="shared" si="4"/>
        <v>0</v>
      </c>
      <c r="J26" s="128"/>
      <c r="K26" s="132"/>
      <c r="L26" s="96" t="e">
        <f t="shared" si="2"/>
        <v>#DIV/0!</v>
      </c>
      <c r="M26" s="97" t="e">
        <f t="shared" si="3"/>
        <v>#DIV/0!</v>
      </c>
      <c r="N26" s="100"/>
    </row>
    <row r="27" spans="1:14" ht="37.5" customHeight="1" hidden="1">
      <c r="A27" s="13">
        <v>41020600</v>
      </c>
      <c r="B27" s="222" t="s">
        <v>60</v>
      </c>
      <c r="C27" s="223"/>
      <c r="D27" s="223"/>
      <c r="E27" s="224"/>
      <c r="F27" s="128">
        <f t="shared" si="1"/>
        <v>0</v>
      </c>
      <c r="G27" s="132"/>
      <c r="H27" s="133"/>
      <c r="I27" s="129">
        <f t="shared" si="4"/>
        <v>0</v>
      </c>
      <c r="J27" s="128"/>
      <c r="K27" s="132"/>
      <c r="L27" s="96" t="e">
        <f>I27/F27*100</f>
        <v>#DIV/0!</v>
      </c>
      <c r="M27" s="97" t="e">
        <f>J27/G27*100</f>
        <v>#DIV/0!</v>
      </c>
      <c r="N27" s="100"/>
    </row>
    <row r="28" spans="1:14" ht="37.5" customHeight="1" hidden="1">
      <c r="A28" s="13">
        <v>41021800</v>
      </c>
      <c r="B28" s="222" t="s">
        <v>61</v>
      </c>
      <c r="C28" s="223"/>
      <c r="D28" s="223"/>
      <c r="E28" s="224"/>
      <c r="F28" s="128">
        <f t="shared" si="1"/>
        <v>0</v>
      </c>
      <c r="G28" s="132"/>
      <c r="H28" s="133"/>
      <c r="I28" s="129">
        <f t="shared" si="4"/>
        <v>0</v>
      </c>
      <c r="J28" s="128"/>
      <c r="K28" s="132"/>
      <c r="L28" s="96"/>
      <c r="M28" s="97"/>
      <c r="N28" s="100"/>
    </row>
    <row r="29" spans="1:14" ht="30" customHeight="1">
      <c r="A29" s="13">
        <v>41030300</v>
      </c>
      <c r="B29" s="222" t="s">
        <v>48</v>
      </c>
      <c r="C29" s="223"/>
      <c r="D29" s="223"/>
      <c r="E29" s="224"/>
      <c r="F29" s="128">
        <f t="shared" si="1"/>
        <v>26.5</v>
      </c>
      <c r="G29" s="132">
        <v>26.5</v>
      </c>
      <c r="H29" s="133"/>
      <c r="I29" s="129">
        <f t="shared" si="4"/>
        <v>0</v>
      </c>
      <c r="J29" s="133">
        <v>0</v>
      </c>
      <c r="K29" s="132"/>
      <c r="L29" s="96">
        <f t="shared" si="2"/>
        <v>0</v>
      </c>
      <c r="M29" s="97">
        <f t="shared" si="3"/>
        <v>0</v>
      </c>
      <c r="N29" s="100"/>
    </row>
    <row r="30" spans="1:14" ht="27" customHeight="1">
      <c r="A30" s="5">
        <v>41030400</v>
      </c>
      <c r="B30" s="204" t="s">
        <v>39</v>
      </c>
      <c r="C30" s="199"/>
      <c r="D30" s="199"/>
      <c r="E30" s="200"/>
      <c r="F30" s="128">
        <f t="shared" si="1"/>
        <v>4911.3</v>
      </c>
      <c r="G30" s="129"/>
      <c r="H30" s="128">
        <v>4911.3</v>
      </c>
      <c r="I30" s="129">
        <f t="shared" si="4"/>
        <v>0</v>
      </c>
      <c r="J30" s="128"/>
      <c r="K30" s="302">
        <v>0</v>
      </c>
      <c r="L30" s="96">
        <f>I30/F30*100</f>
        <v>0</v>
      </c>
      <c r="M30" s="97"/>
      <c r="N30" s="98">
        <f>K30/H30*100</f>
        <v>0</v>
      </c>
    </row>
    <row r="31" spans="1:14" ht="27.75" customHeight="1">
      <c r="A31" s="5">
        <v>41030600</v>
      </c>
      <c r="B31" s="204" t="s">
        <v>53</v>
      </c>
      <c r="C31" s="205"/>
      <c r="D31" s="205"/>
      <c r="E31" s="206"/>
      <c r="F31" s="128">
        <f t="shared" si="1"/>
        <v>77052.403</v>
      </c>
      <c r="G31" s="129">
        <v>77052.403</v>
      </c>
      <c r="H31" s="128"/>
      <c r="I31" s="129">
        <f t="shared" si="4"/>
        <v>19476.166</v>
      </c>
      <c r="J31" s="128">
        <v>19476.166</v>
      </c>
      <c r="K31" s="129"/>
      <c r="L31" s="96">
        <f>I31/F31*100</f>
        <v>25.276519928911235</v>
      </c>
      <c r="M31" s="97">
        <f t="shared" si="3"/>
        <v>25.276519928911235</v>
      </c>
      <c r="N31" s="98"/>
    </row>
    <row r="32" spans="1:14" ht="12.75" hidden="1">
      <c r="A32" s="5"/>
      <c r="B32" s="284"/>
      <c r="C32" s="285"/>
      <c r="D32" s="285"/>
      <c r="E32" s="286"/>
      <c r="F32" s="128">
        <f t="shared" si="1"/>
        <v>0</v>
      </c>
      <c r="G32" s="129"/>
      <c r="H32" s="128"/>
      <c r="I32" s="129">
        <f t="shared" si="4"/>
        <v>0</v>
      </c>
      <c r="J32" s="128"/>
      <c r="K32" s="129"/>
      <c r="L32" s="96"/>
      <c r="M32" s="97"/>
      <c r="N32" s="99"/>
    </row>
    <row r="33" spans="1:14" ht="39" customHeight="1">
      <c r="A33" s="5">
        <v>41030800</v>
      </c>
      <c r="B33" s="225" t="s">
        <v>52</v>
      </c>
      <c r="C33" s="226"/>
      <c r="D33" s="226"/>
      <c r="E33" s="227"/>
      <c r="F33" s="128">
        <f t="shared" si="1"/>
        <v>6320.1</v>
      </c>
      <c r="G33" s="129">
        <v>6320.1</v>
      </c>
      <c r="H33" s="128"/>
      <c r="I33" s="129">
        <f t="shared" si="4"/>
        <v>767.61</v>
      </c>
      <c r="J33" s="128">
        <v>767.61</v>
      </c>
      <c r="K33" s="129"/>
      <c r="L33" s="96">
        <f>I33/F33*100</f>
        <v>12.145535671903925</v>
      </c>
      <c r="M33" s="97">
        <f>J33/G33*100</f>
        <v>12.145535671903925</v>
      </c>
      <c r="N33" s="98"/>
    </row>
    <row r="34" spans="1:14" ht="12.75" hidden="1">
      <c r="A34" s="65"/>
      <c r="B34" s="219"/>
      <c r="C34" s="220"/>
      <c r="D34" s="220"/>
      <c r="E34" s="221"/>
      <c r="F34" s="128">
        <f t="shared" si="1"/>
        <v>0</v>
      </c>
      <c r="G34" s="129"/>
      <c r="H34" s="128"/>
      <c r="I34" s="129">
        <f t="shared" si="4"/>
        <v>0</v>
      </c>
      <c r="J34" s="128"/>
      <c r="K34" s="129"/>
      <c r="L34" s="96"/>
      <c r="M34" s="97"/>
      <c r="N34" s="101"/>
    </row>
    <row r="35" spans="1:14" ht="12.75" hidden="1">
      <c r="A35" s="65"/>
      <c r="B35" s="219"/>
      <c r="C35" s="220"/>
      <c r="D35" s="220"/>
      <c r="E35" s="221"/>
      <c r="F35" s="128">
        <f t="shared" si="1"/>
        <v>0</v>
      </c>
      <c r="G35" s="129"/>
      <c r="H35" s="128"/>
      <c r="I35" s="129">
        <f t="shared" si="4"/>
        <v>0</v>
      </c>
      <c r="J35" s="128"/>
      <c r="K35" s="129"/>
      <c r="L35" s="96"/>
      <c r="M35" s="97"/>
      <c r="N35" s="97"/>
    </row>
    <row r="36" spans="1:14" ht="39" customHeight="1">
      <c r="A36" s="66">
        <v>41030900</v>
      </c>
      <c r="B36" s="198" t="s">
        <v>43</v>
      </c>
      <c r="C36" s="199"/>
      <c r="D36" s="199"/>
      <c r="E36" s="200"/>
      <c r="F36" s="128">
        <f t="shared" si="1"/>
        <v>1884.4</v>
      </c>
      <c r="G36" s="129">
        <v>1884.4</v>
      </c>
      <c r="H36" s="128"/>
      <c r="I36" s="129">
        <f t="shared" si="4"/>
        <v>186.846</v>
      </c>
      <c r="J36" s="128">
        <v>186.846</v>
      </c>
      <c r="K36" s="129"/>
      <c r="L36" s="96">
        <f>I36/F36*100</f>
        <v>9.915410740819357</v>
      </c>
      <c r="M36" s="97">
        <f>J36/G36*100</f>
        <v>9.915410740819357</v>
      </c>
      <c r="N36" s="97"/>
    </row>
    <row r="37" spans="1:14" ht="12.75" hidden="1">
      <c r="A37" s="5"/>
      <c r="B37" s="156"/>
      <c r="C37" s="157"/>
      <c r="D37" s="157"/>
      <c r="E37" s="158"/>
      <c r="F37" s="128">
        <f t="shared" si="1"/>
        <v>0</v>
      </c>
      <c r="G37" s="129"/>
      <c r="H37" s="128"/>
      <c r="I37" s="129">
        <f t="shared" si="4"/>
        <v>0</v>
      </c>
      <c r="J37" s="128"/>
      <c r="K37" s="129"/>
      <c r="L37" s="96"/>
      <c r="M37" s="97"/>
      <c r="N37" s="97"/>
    </row>
    <row r="38" spans="1:15" ht="12.75" hidden="1">
      <c r="A38" s="5"/>
      <c r="B38" s="269"/>
      <c r="C38" s="270"/>
      <c r="D38" s="270"/>
      <c r="E38" s="271"/>
      <c r="F38" s="128">
        <f t="shared" si="1"/>
        <v>0</v>
      </c>
      <c r="G38" s="129"/>
      <c r="H38" s="128"/>
      <c r="I38" s="129">
        <f t="shared" si="4"/>
        <v>0</v>
      </c>
      <c r="J38" s="128"/>
      <c r="K38" s="129"/>
      <c r="L38" s="96"/>
      <c r="M38" s="97"/>
      <c r="N38" s="97"/>
      <c r="O38" s="4"/>
    </row>
    <row r="39" spans="1:14" ht="12.75" hidden="1">
      <c r="A39" s="65"/>
      <c r="B39" s="219"/>
      <c r="C39" s="220"/>
      <c r="D39" s="220"/>
      <c r="E39" s="221"/>
      <c r="F39" s="128">
        <f t="shared" si="1"/>
        <v>0</v>
      </c>
      <c r="G39" s="129"/>
      <c r="H39" s="128"/>
      <c r="I39" s="129">
        <f t="shared" si="4"/>
        <v>0</v>
      </c>
      <c r="J39" s="128"/>
      <c r="K39" s="129"/>
      <c r="L39" s="96"/>
      <c r="M39" s="97"/>
      <c r="N39" s="97"/>
    </row>
    <row r="40" spans="1:14" ht="12.75" hidden="1">
      <c r="A40" s="65"/>
      <c r="B40" s="219"/>
      <c r="C40" s="220"/>
      <c r="D40" s="220"/>
      <c r="E40" s="221"/>
      <c r="F40" s="128">
        <f t="shared" si="1"/>
        <v>0</v>
      </c>
      <c r="G40" s="129"/>
      <c r="H40" s="128"/>
      <c r="I40" s="129">
        <f t="shared" si="4"/>
        <v>0</v>
      </c>
      <c r="J40" s="128"/>
      <c r="K40" s="129"/>
      <c r="L40" s="96"/>
      <c r="M40" s="97"/>
      <c r="N40" s="97"/>
    </row>
    <row r="41" spans="1:14" ht="50.25" customHeight="1">
      <c r="A41" s="5">
        <v>41031000</v>
      </c>
      <c r="B41" s="198" t="s">
        <v>44</v>
      </c>
      <c r="C41" s="199"/>
      <c r="D41" s="199"/>
      <c r="E41" s="200"/>
      <c r="F41" s="128">
        <f t="shared" si="1"/>
        <v>2881.789</v>
      </c>
      <c r="G41" s="129">
        <v>2881.789</v>
      </c>
      <c r="H41" s="128"/>
      <c r="I41" s="129">
        <f t="shared" si="4"/>
        <v>58.491</v>
      </c>
      <c r="J41" s="128">
        <v>58.491</v>
      </c>
      <c r="K41" s="129"/>
      <c r="L41" s="96">
        <f>I41/F41*100</f>
        <v>2.029676704297226</v>
      </c>
      <c r="M41" s="97">
        <f>J41/G41*100</f>
        <v>2.029676704297226</v>
      </c>
      <c r="N41" s="97"/>
    </row>
    <row r="42" spans="1:14" ht="12.75" customHeight="1" hidden="1">
      <c r="A42" s="5"/>
      <c r="B42" s="156"/>
      <c r="C42" s="157"/>
      <c r="D42" s="157"/>
      <c r="E42" s="158"/>
      <c r="F42" s="128">
        <f t="shared" si="1"/>
        <v>0</v>
      </c>
      <c r="G42" s="129"/>
      <c r="H42" s="128"/>
      <c r="I42" s="129">
        <f t="shared" si="4"/>
        <v>0</v>
      </c>
      <c r="J42" s="128"/>
      <c r="K42" s="129"/>
      <c r="L42" s="96"/>
      <c r="M42" s="97"/>
      <c r="N42" s="97"/>
    </row>
    <row r="43" spans="1:18" ht="13.5" customHeight="1" hidden="1">
      <c r="A43" s="65"/>
      <c r="B43" s="219"/>
      <c r="C43" s="220"/>
      <c r="D43" s="220"/>
      <c r="E43" s="221"/>
      <c r="F43" s="128">
        <f t="shared" si="1"/>
        <v>0</v>
      </c>
      <c r="G43" s="129"/>
      <c r="H43" s="128"/>
      <c r="I43" s="129">
        <f t="shared" si="4"/>
        <v>0</v>
      </c>
      <c r="J43" s="128"/>
      <c r="K43" s="129"/>
      <c r="L43" s="96"/>
      <c r="M43" s="97"/>
      <c r="N43" s="97"/>
      <c r="O43" s="2"/>
      <c r="R43" s="42"/>
    </row>
    <row r="44" spans="1:14" ht="12.75" customHeight="1" hidden="1">
      <c r="A44" s="5"/>
      <c r="B44" s="156"/>
      <c r="C44" s="157"/>
      <c r="D44" s="157"/>
      <c r="E44" s="158"/>
      <c r="F44" s="128">
        <f t="shared" si="1"/>
        <v>0</v>
      </c>
      <c r="G44" s="129"/>
      <c r="H44" s="128"/>
      <c r="I44" s="129">
        <f t="shared" si="4"/>
        <v>0</v>
      </c>
      <c r="J44" s="128"/>
      <c r="K44" s="129"/>
      <c r="L44" s="96"/>
      <c r="M44" s="97"/>
      <c r="N44" s="97"/>
    </row>
    <row r="45" spans="1:14" ht="12.75" customHeight="1" hidden="1">
      <c r="A45" s="65"/>
      <c r="B45" s="219"/>
      <c r="C45" s="220"/>
      <c r="D45" s="220"/>
      <c r="E45" s="221"/>
      <c r="F45" s="128">
        <f t="shared" si="1"/>
        <v>0</v>
      </c>
      <c r="G45" s="135"/>
      <c r="H45" s="128"/>
      <c r="I45" s="129">
        <f t="shared" si="4"/>
        <v>0</v>
      </c>
      <c r="J45" s="128"/>
      <c r="K45" s="129"/>
      <c r="L45" s="96"/>
      <c r="M45" s="97"/>
      <c r="N45" s="97"/>
    </row>
    <row r="46" spans="1:14" ht="12.75" customHeight="1" hidden="1">
      <c r="A46" s="5"/>
      <c r="B46" s="219"/>
      <c r="C46" s="220"/>
      <c r="D46" s="220"/>
      <c r="E46" s="221"/>
      <c r="F46" s="128">
        <f t="shared" si="1"/>
        <v>0</v>
      </c>
      <c r="G46" s="129"/>
      <c r="H46" s="128"/>
      <c r="I46" s="129">
        <f t="shared" si="4"/>
        <v>0</v>
      </c>
      <c r="J46" s="128"/>
      <c r="K46" s="129"/>
      <c r="L46" s="96"/>
      <c r="M46" s="97"/>
      <c r="N46" s="97"/>
    </row>
    <row r="47" spans="1:14" ht="12.75" customHeight="1" hidden="1">
      <c r="A47" s="5"/>
      <c r="B47" s="198"/>
      <c r="C47" s="199"/>
      <c r="D47" s="199"/>
      <c r="E47" s="200"/>
      <c r="F47" s="128">
        <f t="shared" si="1"/>
        <v>0</v>
      </c>
      <c r="G47" s="129"/>
      <c r="H47" s="128"/>
      <c r="I47" s="129">
        <f t="shared" si="4"/>
        <v>0</v>
      </c>
      <c r="J47" s="128"/>
      <c r="K47" s="129"/>
      <c r="L47" s="96"/>
      <c r="M47" s="97"/>
      <c r="N47" s="97"/>
    </row>
    <row r="48" spans="1:14" ht="12.75" customHeight="1" hidden="1">
      <c r="A48" s="5"/>
      <c r="B48" s="219"/>
      <c r="C48" s="220"/>
      <c r="D48" s="220"/>
      <c r="E48" s="221"/>
      <c r="F48" s="128">
        <f t="shared" si="1"/>
        <v>0</v>
      </c>
      <c r="G48" s="129"/>
      <c r="H48" s="128"/>
      <c r="I48" s="129">
        <f t="shared" si="4"/>
        <v>0</v>
      </c>
      <c r="J48" s="128"/>
      <c r="K48" s="129"/>
      <c r="L48" s="96"/>
      <c r="M48" s="97"/>
      <c r="N48" s="97"/>
    </row>
    <row r="49" spans="1:14" ht="12.75" customHeight="1" hidden="1">
      <c r="A49" s="5">
        <v>410323</v>
      </c>
      <c r="B49" s="219" t="s">
        <v>34</v>
      </c>
      <c r="C49" s="220"/>
      <c r="D49" s="220"/>
      <c r="E49" s="221"/>
      <c r="F49" s="128">
        <f t="shared" si="1"/>
        <v>0</v>
      </c>
      <c r="G49" s="129"/>
      <c r="H49" s="128"/>
      <c r="I49" s="129">
        <f t="shared" si="4"/>
        <v>0</v>
      </c>
      <c r="J49" s="128"/>
      <c r="K49" s="129"/>
      <c r="L49" s="96"/>
      <c r="M49" s="97"/>
      <c r="N49" s="97"/>
    </row>
    <row r="50" spans="1:14" ht="12.75" customHeight="1" hidden="1">
      <c r="A50" s="5"/>
      <c r="B50" s="219" t="s">
        <v>21</v>
      </c>
      <c r="C50" s="220"/>
      <c r="D50" s="220"/>
      <c r="E50" s="221"/>
      <c r="F50" s="128">
        <f t="shared" si="1"/>
        <v>0</v>
      </c>
      <c r="G50" s="129"/>
      <c r="H50" s="128"/>
      <c r="I50" s="129">
        <f t="shared" si="4"/>
        <v>0</v>
      </c>
      <c r="J50" s="128"/>
      <c r="K50" s="129"/>
      <c r="L50" s="96"/>
      <c r="M50" s="97"/>
      <c r="N50" s="97"/>
    </row>
    <row r="51" spans="1:14" ht="25.5" customHeight="1" hidden="1">
      <c r="A51" s="5">
        <v>410338</v>
      </c>
      <c r="B51" s="287" t="s">
        <v>37</v>
      </c>
      <c r="C51" s="288"/>
      <c r="D51" s="288"/>
      <c r="E51" s="289"/>
      <c r="F51" s="128">
        <f t="shared" si="1"/>
        <v>0</v>
      </c>
      <c r="G51" s="129"/>
      <c r="H51" s="128"/>
      <c r="I51" s="129">
        <f t="shared" si="4"/>
        <v>0</v>
      </c>
      <c r="J51" s="128"/>
      <c r="K51" s="129"/>
      <c r="L51" s="96" t="e">
        <f>I51/F51*100</f>
        <v>#DIV/0!</v>
      </c>
      <c r="M51" s="97" t="e">
        <f>J51/G51*100</f>
        <v>#DIV/0!</v>
      </c>
      <c r="N51" s="97"/>
    </row>
    <row r="52" spans="1:14" ht="12.75" customHeight="1" hidden="1">
      <c r="A52" s="5"/>
      <c r="B52" s="47"/>
      <c r="C52" s="27"/>
      <c r="D52" s="27"/>
      <c r="E52" s="48"/>
      <c r="F52" s="128">
        <f t="shared" si="1"/>
        <v>0</v>
      </c>
      <c r="G52" s="129"/>
      <c r="H52" s="128"/>
      <c r="I52" s="129">
        <f t="shared" si="4"/>
        <v>0</v>
      </c>
      <c r="J52" s="128"/>
      <c r="K52" s="129"/>
      <c r="L52" s="96" t="e">
        <f>I52/F52*100</f>
        <v>#DIV/0!</v>
      </c>
      <c r="M52" s="97" t="e">
        <f>J52/G52*100</f>
        <v>#DIV/0!</v>
      </c>
      <c r="N52" s="97"/>
    </row>
    <row r="53" spans="1:14" ht="12.75" customHeight="1" hidden="1">
      <c r="A53" s="5"/>
      <c r="B53" s="219"/>
      <c r="C53" s="220"/>
      <c r="D53" s="220"/>
      <c r="E53" s="221"/>
      <c r="F53" s="128">
        <f t="shared" si="1"/>
        <v>0</v>
      </c>
      <c r="G53" s="129"/>
      <c r="H53" s="128"/>
      <c r="I53" s="129">
        <f t="shared" si="4"/>
        <v>0</v>
      </c>
      <c r="J53" s="128"/>
      <c r="K53" s="129"/>
      <c r="L53" s="96"/>
      <c r="M53" s="97"/>
      <c r="N53" s="97"/>
    </row>
    <row r="54" spans="1:14" ht="12.75" customHeight="1" hidden="1">
      <c r="A54" s="5"/>
      <c r="B54" s="47"/>
      <c r="C54" s="27"/>
      <c r="D54" s="27"/>
      <c r="E54" s="48"/>
      <c r="F54" s="128">
        <f t="shared" si="1"/>
        <v>0</v>
      </c>
      <c r="G54" s="129"/>
      <c r="H54" s="128"/>
      <c r="I54" s="129">
        <f t="shared" si="4"/>
        <v>0</v>
      </c>
      <c r="J54" s="128"/>
      <c r="K54" s="129"/>
      <c r="L54" s="96"/>
      <c r="M54" s="97"/>
      <c r="N54" s="97"/>
    </row>
    <row r="55" spans="1:14" ht="12.75" customHeight="1" hidden="1">
      <c r="A55" s="5"/>
      <c r="B55" s="219"/>
      <c r="C55" s="220"/>
      <c r="D55" s="220"/>
      <c r="E55" s="221"/>
      <c r="F55" s="128">
        <f t="shared" si="1"/>
        <v>0</v>
      </c>
      <c r="G55" s="129"/>
      <c r="H55" s="128"/>
      <c r="I55" s="129">
        <f t="shared" si="4"/>
        <v>0</v>
      </c>
      <c r="J55" s="131"/>
      <c r="K55" s="129"/>
      <c r="L55" s="96"/>
      <c r="M55" s="97"/>
      <c r="N55" s="97"/>
    </row>
    <row r="56" spans="1:14" ht="32.25" customHeight="1" hidden="1">
      <c r="A56" s="5">
        <v>41033800</v>
      </c>
      <c r="B56" s="198" t="s">
        <v>50</v>
      </c>
      <c r="C56" s="199"/>
      <c r="D56" s="199"/>
      <c r="E56" s="200"/>
      <c r="F56" s="128">
        <f t="shared" si="1"/>
        <v>0</v>
      </c>
      <c r="G56" s="129"/>
      <c r="H56" s="128"/>
      <c r="I56" s="129">
        <f t="shared" si="4"/>
        <v>0</v>
      </c>
      <c r="J56" s="131"/>
      <c r="K56" s="129"/>
      <c r="L56" s="96" t="e">
        <f>I56/F56*100</f>
        <v>#DIV/0!</v>
      </c>
      <c r="M56" s="97" t="e">
        <f>J56/G56*100</f>
        <v>#DIV/0!</v>
      </c>
      <c r="N56" s="97"/>
    </row>
    <row r="57" spans="1:14" ht="39.75" customHeight="1" hidden="1">
      <c r="A57" s="5">
        <v>41034200</v>
      </c>
      <c r="B57" s="198" t="s">
        <v>45</v>
      </c>
      <c r="C57" s="199"/>
      <c r="D57" s="199"/>
      <c r="E57" s="200"/>
      <c r="F57" s="128">
        <f t="shared" si="1"/>
        <v>0</v>
      </c>
      <c r="G57" s="129"/>
      <c r="H57" s="128"/>
      <c r="I57" s="129">
        <f t="shared" si="4"/>
        <v>0</v>
      </c>
      <c r="J57" s="131"/>
      <c r="K57" s="129"/>
      <c r="L57" s="96" t="e">
        <f>I57/F57*100</f>
        <v>#DIV/0!</v>
      </c>
      <c r="M57" s="97"/>
      <c r="N57" s="98"/>
    </row>
    <row r="58" spans="1:14" ht="39.75" customHeight="1">
      <c r="A58" s="5">
        <v>41033900</v>
      </c>
      <c r="B58" s="198" t="s">
        <v>67</v>
      </c>
      <c r="C58" s="199"/>
      <c r="D58" s="199"/>
      <c r="E58" s="200"/>
      <c r="F58" s="128">
        <f t="shared" si="1"/>
        <v>62336.6</v>
      </c>
      <c r="G58" s="129">
        <v>62336.6</v>
      </c>
      <c r="H58" s="128"/>
      <c r="I58" s="129">
        <f t="shared" si="4"/>
        <v>14313.9</v>
      </c>
      <c r="J58" s="131">
        <v>14313.9</v>
      </c>
      <c r="K58" s="129"/>
      <c r="L58" s="96">
        <f>I58/F58*100</f>
        <v>22.96227256539497</v>
      </c>
      <c r="M58" s="97">
        <f>J58/G58*100</f>
        <v>22.96227256539497</v>
      </c>
      <c r="N58" s="98"/>
    </row>
    <row r="59" spans="1:14" ht="39" customHeight="1" hidden="1">
      <c r="A59" s="5"/>
      <c r="B59" s="198"/>
      <c r="C59" s="199"/>
      <c r="D59" s="199"/>
      <c r="E59" s="200"/>
      <c r="F59" s="128"/>
      <c r="G59" s="129"/>
      <c r="H59" s="128"/>
      <c r="I59" s="129"/>
      <c r="J59" s="131"/>
      <c r="K59" s="129"/>
      <c r="L59" s="96"/>
      <c r="M59" s="97"/>
      <c r="N59" s="97"/>
    </row>
    <row r="60" spans="1:14" ht="39" customHeight="1">
      <c r="A60" s="5">
        <v>41034200</v>
      </c>
      <c r="B60" s="198" t="s">
        <v>68</v>
      </c>
      <c r="C60" s="199"/>
      <c r="D60" s="199"/>
      <c r="E60" s="200"/>
      <c r="F60" s="128">
        <f t="shared" si="1"/>
        <v>30087.5</v>
      </c>
      <c r="G60" s="129">
        <v>30087.5</v>
      </c>
      <c r="H60" s="128"/>
      <c r="I60" s="129">
        <f t="shared" si="4"/>
        <v>7517.9</v>
      </c>
      <c r="J60" s="131">
        <v>7517.9</v>
      </c>
      <c r="K60" s="129"/>
      <c r="L60" s="96">
        <f>I60/F60*100</f>
        <v>24.98678853344412</v>
      </c>
      <c r="M60" s="97">
        <f>J60/G60*100</f>
        <v>24.98678853344412</v>
      </c>
      <c r="N60" s="97"/>
    </row>
    <row r="61" spans="1:14" ht="29.25" customHeight="1">
      <c r="A61" s="5">
        <v>41035000</v>
      </c>
      <c r="B61" s="156" t="s">
        <v>17</v>
      </c>
      <c r="C61" s="157"/>
      <c r="D61" s="157"/>
      <c r="E61" s="158"/>
      <c r="F61" s="128">
        <f t="shared" si="1"/>
        <v>1486.413</v>
      </c>
      <c r="G61" s="129">
        <v>1386.413</v>
      </c>
      <c r="H61" s="128">
        <v>100</v>
      </c>
      <c r="I61" s="129">
        <f t="shared" si="4"/>
        <v>340.85</v>
      </c>
      <c r="J61" s="128">
        <v>340.85</v>
      </c>
      <c r="K61" s="129"/>
      <c r="L61" s="96">
        <f>I61/F61*100</f>
        <v>22.931042718275474</v>
      </c>
      <c r="M61" s="97">
        <f>J61/G61*100</f>
        <v>24.585026251196435</v>
      </c>
      <c r="N61" s="98">
        <f>K61/H61*100</f>
        <v>0</v>
      </c>
    </row>
    <row r="62" spans="1:14" ht="12.75" customHeight="1" hidden="1">
      <c r="A62" s="5"/>
      <c r="B62" s="257"/>
      <c r="C62" s="258"/>
      <c r="D62" s="258"/>
      <c r="E62" s="259"/>
      <c r="F62" s="128">
        <f t="shared" si="1"/>
        <v>0</v>
      </c>
      <c r="G62" s="129"/>
      <c r="H62" s="128"/>
      <c r="I62" s="129">
        <f t="shared" si="4"/>
        <v>0</v>
      </c>
      <c r="J62" s="128"/>
      <c r="K62" s="129"/>
      <c r="L62" s="96" t="e">
        <f aca="true" t="shared" si="5" ref="L62:L69">I62/F62*100</f>
        <v>#DIV/0!</v>
      </c>
      <c r="M62" s="97" t="e">
        <f aca="true" t="shared" si="6" ref="M62:M69">J62/G62*100</f>
        <v>#DIV/0!</v>
      </c>
      <c r="N62" s="97"/>
    </row>
    <row r="63" spans="1:14" ht="12.75" customHeight="1" hidden="1">
      <c r="A63" s="65"/>
      <c r="B63" s="260"/>
      <c r="C63" s="261"/>
      <c r="D63" s="261"/>
      <c r="E63" s="262"/>
      <c r="F63" s="128">
        <f t="shared" si="1"/>
        <v>0</v>
      </c>
      <c r="G63" s="129"/>
      <c r="H63" s="128"/>
      <c r="I63" s="129">
        <f t="shared" si="4"/>
        <v>0</v>
      </c>
      <c r="J63" s="128"/>
      <c r="K63" s="129"/>
      <c r="L63" s="96" t="e">
        <f t="shared" si="5"/>
        <v>#DIV/0!</v>
      </c>
      <c r="M63" s="97" t="e">
        <f t="shared" si="6"/>
        <v>#DIV/0!</v>
      </c>
      <c r="N63" s="97"/>
    </row>
    <row r="64" spans="1:14" ht="12.75" customHeight="1" hidden="1">
      <c r="A64" s="67"/>
      <c r="B64" s="219"/>
      <c r="C64" s="220"/>
      <c r="D64" s="220"/>
      <c r="E64" s="221"/>
      <c r="F64" s="128">
        <f t="shared" si="1"/>
        <v>0</v>
      </c>
      <c r="G64" s="129"/>
      <c r="H64" s="128"/>
      <c r="I64" s="129">
        <f t="shared" si="4"/>
        <v>0</v>
      </c>
      <c r="J64" s="128"/>
      <c r="K64" s="129"/>
      <c r="L64" s="96" t="e">
        <f t="shared" si="5"/>
        <v>#DIV/0!</v>
      </c>
      <c r="M64" s="97" t="e">
        <f t="shared" si="6"/>
        <v>#DIV/0!</v>
      </c>
      <c r="N64" s="97"/>
    </row>
    <row r="65" spans="1:14" ht="12.75" customHeight="1" hidden="1">
      <c r="A65" s="65"/>
      <c r="B65" s="260"/>
      <c r="C65" s="261"/>
      <c r="D65" s="261"/>
      <c r="E65" s="262"/>
      <c r="F65" s="128">
        <f t="shared" si="1"/>
        <v>0</v>
      </c>
      <c r="G65" s="129"/>
      <c r="H65" s="128"/>
      <c r="I65" s="129">
        <f t="shared" si="4"/>
        <v>0</v>
      </c>
      <c r="J65" s="128"/>
      <c r="K65" s="129"/>
      <c r="L65" s="96" t="e">
        <f t="shared" si="5"/>
        <v>#DIV/0!</v>
      </c>
      <c r="M65" s="97" t="e">
        <f t="shared" si="6"/>
        <v>#DIV/0!</v>
      </c>
      <c r="N65" s="97"/>
    </row>
    <row r="66" spans="1:14" ht="12.75" customHeight="1" hidden="1">
      <c r="A66" s="65">
        <v>410380</v>
      </c>
      <c r="B66" s="51" t="s">
        <v>24</v>
      </c>
      <c r="C66" s="40"/>
      <c r="D66" s="40"/>
      <c r="E66" s="52"/>
      <c r="F66" s="128">
        <f t="shared" si="1"/>
        <v>0</v>
      </c>
      <c r="G66" s="129"/>
      <c r="H66" s="128"/>
      <c r="I66" s="129">
        <f t="shared" si="4"/>
        <v>0</v>
      </c>
      <c r="J66" s="128"/>
      <c r="K66" s="129"/>
      <c r="L66" s="96" t="e">
        <f t="shared" si="5"/>
        <v>#DIV/0!</v>
      </c>
      <c r="M66" s="97" t="e">
        <f t="shared" si="6"/>
        <v>#DIV/0!</v>
      </c>
      <c r="N66" s="97"/>
    </row>
    <row r="67" spans="1:14" ht="12.75" customHeight="1" hidden="1">
      <c r="A67" s="65"/>
      <c r="B67" s="260" t="s">
        <v>25</v>
      </c>
      <c r="C67" s="261"/>
      <c r="D67" s="261"/>
      <c r="E67" s="262"/>
      <c r="F67" s="128">
        <f t="shared" si="1"/>
        <v>0</v>
      </c>
      <c r="G67" s="129"/>
      <c r="H67" s="128"/>
      <c r="I67" s="129">
        <f t="shared" si="4"/>
        <v>0</v>
      </c>
      <c r="J67" s="128"/>
      <c r="K67" s="129"/>
      <c r="L67" s="96" t="e">
        <f t="shared" si="5"/>
        <v>#DIV/0!</v>
      </c>
      <c r="M67" s="97" t="e">
        <f t="shared" si="6"/>
        <v>#DIV/0!</v>
      </c>
      <c r="N67" s="97"/>
    </row>
    <row r="68" spans="1:14" ht="12.75" customHeight="1" hidden="1">
      <c r="A68" s="65">
        <v>410382</v>
      </c>
      <c r="B68" s="257" t="s">
        <v>28</v>
      </c>
      <c r="C68" s="258"/>
      <c r="D68" s="258"/>
      <c r="E68" s="259"/>
      <c r="F68" s="128">
        <f t="shared" si="1"/>
        <v>0</v>
      </c>
      <c r="G68" s="129"/>
      <c r="H68" s="128"/>
      <c r="I68" s="129">
        <f t="shared" si="4"/>
        <v>0</v>
      </c>
      <c r="J68" s="128"/>
      <c r="K68" s="129"/>
      <c r="L68" s="96" t="e">
        <f t="shared" si="5"/>
        <v>#DIV/0!</v>
      </c>
      <c r="M68" s="97" t="e">
        <f t="shared" si="6"/>
        <v>#DIV/0!</v>
      </c>
      <c r="N68" s="97"/>
    </row>
    <row r="69" spans="1:14" ht="12.75" customHeight="1" hidden="1">
      <c r="A69" s="68"/>
      <c r="B69" s="260" t="s">
        <v>27</v>
      </c>
      <c r="C69" s="261"/>
      <c r="D69" s="261"/>
      <c r="E69" s="262"/>
      <c r="F69" s="128">
        <f t="shared" si="1"/>
        <v>0</v>
      </c>
      <c r="G69" s="129"/>
      <c r="H69" s="128"/>
      <c r="I69" s="129">
        <f t="shared" si="4"/>
        <v>0</v>
      </c>
      <c r="J69" s="128"/>
      <c r="K69" s="129"/>
      <c r="L69" s="96" t="e">
        <f t="shared" si="5"/>
        <v>#DIV/0!</v>
      </c>
      <c r="M69" s="97" t="e">
        <f t="shared" si="6"/>
        <v>#DIV/0!</v>
      </c>
      <c r="N69" s="97"/>
    </row>
    <row r="70" spans="1:14" ht="46.5" customHeight="1" hidden="1">
      <c r="A70" s="67">
        <v>41035200</v>
      </c>
      <c r="B70" s="263" t="s">
        <v>59</v>
      </c>
      <c r="C70" s="264"/>
      <c r="D70" s="264"/>
      <c r="E70" s="265"/>
      <c r="F70" s="128">
        <f t="shared" si="1"/>
        <v>0</v>
      </c>
      <c r="G70" s="129"/>
      <c r="H70" s="128"/>
      <c r="I70" s="129">
        <f t="shared" si="4"/>
        <v>0</v>
      </c>
      <c r="J70" s="128"/>
      <c r="K70" s="129"/>
      <c r="L70" s="96"/>
      <c r="M70" s="97"/>
      <c r="N70" s="97"/>
    </row>
    <row r="71" spans="1:14" ht="46.5" customHeight="1" hidden="1">
      <c r="A71" s="67"/>
      <c r="B71" s="263"/>
      <c r="C71" s="264"/>
      <c r="D71" s="264"/>
      <c r="E71" s="265"/>
      <c r="F71" s="128"/>
      <c r="G71" s="129"/>
      <c r="H71" s="128"/>
      <c r="I71" s="129"/>
      <c r="J71" s="128"/>
      <c r="K71" s="129"/>
      <c r="L71" s="96"/>
      <c r="M71" s="97"/>
      <c r="N71" s="97"/>
    </row>
    <row r="72" spans="1:14" ht="47.25" customHeight="1" thickBot="1">
      <c r="A72" s="69">
        <v>41035800</v>
      </c>
      <c r="B72" s="266" t="s">
        <v>46</v>
      </c>
      <c r="C72" s="267"/>
      <c r="D72" s="267"/>
      <c r="E72" s="268"/>
      <c r="F72" s="128">
        <f t="shared" si="1"/>
        <v>644.282</v>
      </c>
      <c r="G72" s="129">
        <v>644.282</v>
      </c>
      <c r="H72" s="128"/>
      <c r="I72" s="129">
        <f t="shared" si="4"/>
        <v>157.703</v>
      </c>
      <c r="J72" s="128">
        <v>157.703</v>
      </c>
      <c r="K72" s="129"/>
      <c r="L72" s="96">
        <f>I72/F72*100</f>
        <v>24.477325146442087</v>
      </c>
      <c r="M72" s="97">
        <f>J72/G72*100</f>
        <v>24.477325146442087</v>
      </c>
      <c r="N72" s="97"/>
    </row>
    <row r="73" spans="1:14" ht="12.75" customHeight="1" hidden="1">
      <c r="A73" s="63"/>
      <c r="B73" s="281"/>
      <c r="C73" s="282"/>
      <c r="D73" s="282"/>
      <c r="E73" s="283"/>
      <c r="F73" s="136"/>
      <c r="G73" s="137"/>
      <c r="H73" s="136"/>
      <c r="I73" s="137"/>
      <c r="J73" s="136"/>
      <c r="K73" s="137"/>
      <c r="L73" s="14"/>
      <c r="M73" s="16"/>
      <c r="N73" s="16"/>
    </row>
    <row r="74" spans="1:14" ht="12.75" customHeight="1" hidden="1">
      <c r="A74" s="43"/>
      <c r="B74" s="278"/>
      <c r="C74" s="279"/>
      <c r="D74" s="279"/>
      <c r="E74" s="280"/>
      <c r="F74" s="136"/>
      <c r="G74" s="137"/>
      <c r="H74" s="136"/>
      <c r="I74" s="137"/>
      <c r="J74" s="136"/>
      <c r="K74" s="137"/>
      <c r="L74" s="14"/>
      <c r="M74" s="16"/>
      <c r="N74" s="16"/>
    </row>
    <row r="75" spans="1:14" ht="12.75" customHeight="1" hidden="1">
      <c r="A75" s="45"/>
      <c r="B75" s="156"/>
      <c r="C75" s="157"/>
      <c r="D75" s="157"/>
      <c r="E75" s="158"/>
      <c r="F75" s="136"/>
      <c r="G75" s="137"/>
      <c r="H75" s="136"/>
      <c r="I75" s="137"/>
      <c r="J75" s="136"/>
      <c r="K75" s="137"/>
      <c r="L75" s="14"/>
      <c r="M75" s="16"/>
      <c r="N75" s="16"/>
    </row>
    <row r="76" spans="1:14" ht="38.25" customHeight="1" hidden="1" thickBot="1">
      <c r="A76" s="46"/>
      <c r="B76" s="263"/>
      <c r="C76" s="264"/>
      <c r="D76" s="264"/>
      <c r="E76" s="265"/>
      <c r="F76" s="136"/>
      <c r="G76" s="137"/>
      <c r="H76" s="136"/>
      <c r="I76" s="137"/>
      <c r="J76" s="136"/>
      <c r="K76" s="137"/>
      <c r="L76" s="14"/>
      <c r="M76" s="16"/>
      <c r="N76" s="102"/>
    </row>
    <row r="77" spans="1:14" ht="18.75" thickBot="1">
      <c r="A77" s="8"/>
      <c r="B77" s="255" t="s">
        <v>18</v>
      </c>
      <c r="C77" s="256"/>
      <c r="D77" s="256"/>
      <c r="E77" s="256"/>
      <c r="F77" s="138">
        <f>Лист1!F42+Лист2!F6</f>
        <v>222514.42700000003</v>
      </c>
      <c r="G77" s="138">
        <f>Лист1!G42+Лист2!G6</f>
        <v>216887.187</v>
      </c>
      <c r="H77" s="138">
        <f>Лист1!H42+Лист2!H6</f>
        <v>5627.24</v>
      </c>
      <c r="I77" s="138">
        <f>Лист2!I6+Лист1!I42</f>
        <v>51394.832</v>
      </c>
      <c r="J77" s="138">
        <f>J6+Лист1!J42</f>
        <v>50491.162000000004</v>
      </c>
      <c r="K77" s="138">
        <f>K6+Лист1!K42</f>
        <v>903.67</v>
      </c>
      <c r="L77" s="103">
        <f>I77/F77*100</f>
        <v>23.097303259352255</v>
      </c>
      <c r="M77" s="103">
        <f>J77/G77*100</f>
        <v>23.27991925129261</v>
      </c>
      <c r="N77" s="103">
        <f>K77/H77*100</f>
        <v>16.058849453728648</v>
      </c>
    </row>
    <row r="78" spans="1:14" ht="11.25" customHeight="1" hidden="1">
      <c r="A78" s="21"/>
      <c r="B78" s="275"/>
      <c r="C78" s="276"/>
      <c r="D78" s="276"/>
      <c r="E78" s="277"/>
      <c r="F78" s="25"/>
      <c r="G78" s="23"/>
      <c r="H78" s="25"/>
      <c r="I78" s="23"/>
      <c r="J78" s="25"/>
      <c r="K78" s="23"/>
      <c r="L78" s="15"/>
      <c r="M78" s="24"/>
      <c r="N78" s="15"/>
    </row>
    <row r="79" spans="1:14" ht="12.75" customHeight="1" hidden="1">
      <c r="A79" s="7"/>
      <c r="B79" s="252"/>
      <c r="C79" s="253"/>
      <c r="D79" s="253"/>
      <c r="E79" s="254"/>
      <c r="F79" s="13"/>
      <c r="G79" s="9"/>
      <c r="H79" s="13"/>
      <c r="I79" s="9"/>
      <c r="J79" s="13"/>
      <c r="K79" s="17"/>
      <c r="L79" s="16"/>
      <c r="M79" s="14"/>
      <c r="N79" s="16"/>
    </row>
    <row r="80" spans="1:14" ht="12.75" customHeight="1" hidden="1">
      <c r="A80" s="6"/>
      <c r="B80" s="278"/>
      <c r="C80" s="279"/>
      <c r="D80" s="279"/>
      <c r="E80" s="280"/>
      <c r="F80" s="13"/>
      <c r="G80" s="9"/>
      <c r="H80" s="13"/>
      <c r="I80" s="9"/>
      <c r="J80" s="13"/>
      <c r="K80" s="4"/>
      <c r="L80" s="13"/>
      <c r="M80" s="9"/>
      <c r="N80" s="13"/>
    </row>
    <row r="81" spans="1:14" ht="13.5" customHeight="1" hidden="1" thickBot="1">
      <c r="A81" s="11"/>
      <c r="B81" s="272"/>
      <c r="C81" s="273"/>
      <c r="D81" s="273"/>
      <c r="E81" s="274"/>
      <c r="F81" s="22"/>
      <c r="G81" s="12"/>
      <c r="H81" s="22"/>
      <c r="I81" s="12"/>
      <c r="J81" s="22"/>
      <c r="K81" s="26"/>
      <c r="L81" s="22"/>
      <c r="M81" s="12"/>
      <c r="N81" s="22"/>
    </row>
    <row r="84" spans="7:10" ht="12.75">
      <c r="G84" s="31"/>
      <c r="H84" s="31"/>
      <c r="I84" s="31"/>
      <c r="J84" s="31"/>
    </row>
  </sheetData>
  <mergeCells count="82">
    <mergeCell ref="B27:E27"/>
    <mergeCell ref="B28:E28"/>
    <mergeCell ref="B71:E71"/>
    <mergeCell ref="B30:E30"/>
    <mergeCell ref="B32:E32"/>
    <mergeCell ref="B64:E64"/>
    <mergeCell ref="B59:E59"/>
    <mergeCell ref="B62:E62"/>
    <mergeCell ref="B45:E45"/>
    <mergeCell ref="B51:E51"/>
    <mergeCell ref="B57:E57"/>
    <mergeCell ref="B81:E81"/>
    <mergeCell ref="B78:E78"/>
    <mergeCell ref="B76:E76"/>
    <mergeCell ref="B74:E74"/>
    <mergeCell ref="B73:E73"/>
    <mergeCell ref="B65:E65"/>
    <mergeCell ref="B80:E80"/>
    <mergeCell ref="B60:E60"/>
    <mergeCell ref="B37:E37"/>
    <mergeCell ref="B38:E38"/>
    <mergeCell ref="B40:E40"/>
    <mergeCell ref="B42:E42"/>
    <mergeCell ref="B46:E46"/>
    <mergeCell ref="B49:E49"/>
    <mergeCell ref="B72:E72"/>
    <mergeCell ref="B50:E50"/>
    <mergeCell ref="B47:E47"/>
    <mergeCell ref="B67:E67"/>
    <mergeCell ref="B63:E63"/>
    <mergeCell ref="B61:E61"/>
    <mergeCell ref="B56:E56"/>
    <mergeCell ref="B53:E53"/>
    <mergeCell ref="B34:E34"/>
    <mergeCell ref="B79:E79"/>
    <mergeCell ref="B77:E77"/>
    <mergeCell ref="B68:E68"/>
    <mergeCell ref="B69:E69"/>
    <mergeCell ref="B55:E55"/>
    <mergeCell ref="B41:E41"/>
    <mergeCell ref="B75:E75"/>
    <mergeCell ref="B70:E70"/>
    <mergeCell ref="B44:E44"/>
    <mergeCell ref="M2:N2"/>
    <mergeCell ref="B6:E6"/>
    <mergeCell ref="B2:E5"/>
    <mergeCell ref="B36:E36"/>
    <mergeCell ref="B7:E7"/>
    <mergeCell ref="G2:H2"/>
    <mergeCell ref="B8:E8"/>
    <mergeCell ref="B18:E18"/>
    <mergeCell ref="B11:E11"/>
    <mergeCell ref="B9:E9"/>
    <mergeCell ref="B22:E22"/>
    <mergeCell ref="J2:K2"/>
    <mergeCell ref="B16:E16"/>
    <mergeCell ref="B17:E17"/>
    <mergeCell ref="B19:E19"/>
    <mergeCell ref="B23:E23"/>
    <mergeCell ref="B35:E35"/>
    <mergeCell ref="B43:E43"/>
    <mergeCell ref="B48:E48"/>
    <mergeCell ref="B39:E39"/>
    <mergeCell ref="B26:E26"/>
    <mergeCell ref="B24:E24"/>
    <mergeCell ref="B25:E25"/>
    <mergeCell ref="B33:E33"/>
    <mergeCell ref="B29:E29"/>
    <mergeCell ref="A2:A5"/>
    <mergeCell ref="F2:F5"/>
    <mergeCell ref="I2:I5"/>
    <mergeCell ref="B20:E20"/>
    <mergeCell ref="M3:M5"/>
    <mergeCell ref="N3:N5"/>
    <mergeCell ref="B58:E58"/>
    <mergeCell ref="L2:L5"/>
    <mergeCell ref="G3:G5"/>
    <mergeCell ref="H3:H5"/>
    <mergeCell ref="J3:J5"/>
    <mergeCell ref="K3:K5"/>
    <mergeCell ref="B21:E21"/>
    <mergeCell ref="B31:E31"/>
  </mergeCells>
  <printOptions/>
  <pageMargins left="0.57" right="0.57" top="0.16" bottom="0.23" header="0.28" footer="0.23"/>
  <pageSetup horizontalDpi="300" verticalDpi="300" orientation="landscape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Маргарита</dc:creator>
  <cp:keywords/>
  <dc:description/>
  <cp:lastModifiedBy>admin</cp:lastModifiedBy>
  <cp:lastPrinted>2015-04-22T07:22:41Z</cp:lastPrinted>
  <dcterms:created xsi:type="dcterms:W3CDTF">2003-07-24T18:28:35Z</dcterms:created>
  <dcterms:modified xsi:type="dcterms:W3CDTF">2015-04-27T14:02:01Z</dcterms:modified>
  <cp:category/>
  <cp:version/>
  <cp:contentType/>
  <cp:contentStatus/>
</cp:coreProperties>
</file>