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405" activeTab="0"/>
  </bookViews>
  <sheets>
    <sheet name="Лист1" sheetId="1" r:id="rId1"/>
    <sheet name="Лист3" sheetId="2" r:id="rId2"/>
  </sheets>
  <definedNames>
    <definedName name="_xlnm.Print_Area" localSheetId="0">'Лист1'!$A$1:$P$111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31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<sst xmlns="http://schemas.openxmlformats.org/spreadsheetml/2006/main" count="114" uniqueCount="104">
  <si>
    <t>Показники</t>
  </si>
  <si>
    <t>Відхилення у сумі</t>
  </si>
  <si>
    <t>в т.ч.</t>
  </si>
  <si>
    <t>Разом доходів загального фонду ( без трансфертів)</t>
  </si>
  <si>
    <t>РАЗОМ ДОХОДІВ</t>
  </si>
  <si>
    <t>до плану на рік</t>
  </si>
  <si>
    <t>до плану  місяців</t>
  </si>
  <si>
    <t>Податок на прибуток</t>
  </si>
  <si>
    <t>Плата за землю</t>
  </si>
  <si>
    <t>Плата за оренду держ.та комун.майна</t>
  </si>
  <si>
    <t>Державне мито</t>
  </si>
  <si>
    <t>Офiцiйнi трансферти</t>
  </si>
  <si>
    <t>Дотацii вирiвнювання з держ.бюджету</t>
  </si>
  <si>
    <t>Субвенц.з держ.бюдж.на пiльгi ветеранам</t>
  </si>
  <si>
    <t>Мiсцевi цiльовi фонди</t>
  </si>
  <si>
    <t xml:space="preserve">РАЗОМ доходів загальн. фонда та транс. </t>
  </si>
  <si>
    <t>Плата за придбання торг.патентiв</t>
  </si>
  <si>
    <t>Iншi  субвенцii</t>
  </si>
  <si>
    <t>Спецiальний фонд:</t>
  </si>
  <si>
    <t>Трансферти:</t>
  </si>
  <si>
    <t>Доходи від властності та пiдпр.дiяльн.</t>
  </si>
  <si>
    <t>Субв.з держ.бюдж.на вик.iнвест.проек.</t>
  </si>
  <si>
    <t>Надходж. вiд продажу землi не с/х. знач</t>
  </si>
  <si>
    <t xml:space="preserve">Субвенц.з держ.бюдж. на пог.пiльг </t>
  </si>
  <si>
    <t>Кошти,що надходять до район.бюджетiв</t>
  </si>
  <si>
    <t xml:space="preserve">Субвенц.на пiльгi по електр.природ. газу </t>
  </si>
  <si>
    <t>Інші субвенціі</t>
  </si>
  <si>
    <t>Податок з доходів фізичних осіб</t>
  </si>
  <si>
    <t>Субв.з держ бюдж. на придб.топл.та газу</t>
  </si>
  <si>
    <t>Субвенція на виконання інвестіц.проектів</t>
  </si>
  <si>
    <t>Інша субвенцiя</t>
  </si>
  <si>
    <t xml:space="preserve">Фактичне виконання </t>
  </si>
  <si>
    <t>Субв.з г/б  на заходи щодо погашення заборг.по  жил.ком.госп.з грошових заощаджень</t>
  </si>
  <si>
    <t>Субв. з держ.бюджету на виплати згідно ст.57 ЗУ"Про освіту"</t>
  </si>
  <si>
    <t>Кошти одержанi iз заг фонду до бюдж розвитка</t>
  </si>
  <si>
    <t xml:space="preserve">Субв.з держ.бюджету на разрах. щодо погашення заборг.за ЖКП та єнергонос.... </t>
  </si>
  <si>
    <t>Податок на промисел</t>
  </si>
  <si>
    <t>Субв.з д/б на утримання дітей-сиріт...</t>
  </si>
  <si>
    <t>Субвенція з д/б на проведення виборів ...</t>
  </si>
  <si>
    <t>Субвенція з д/б споживачам наркотиків</t>
  </si>
  <si>
    <t>Дод.субв.з д/б на випл.допомоги сімьям з дітьми...</t>
  </si>
  <si>
    <t xml:space="preserve">Додаткова дотація на оплату праці </t>
  </si>
  <si>
    <t>Субвенція на виконання власних повноважень</t>
  </si>
  <si>
    <t>Субв.з держ бюдж. на виконання інвест.проетів…</t>
  </si>
  <si>
    <t>Дотацii вирiвнювання з районного бюджету</t>
  </si>
  <si>
    <t>Субвенція на утримання обектів спільного користування….</t>
  </si>
  <si>
    <t>Субв.з держ.бюджету на проведення виборів</t>
  </si>
  <si>
    <t>Додаткова дотацiя з держ.бюджету на вирівн.фін.забезп.</t>
  </si>
  <si>
    <t>Плата за надра</t>
  </si>
  <si>
    <t>Плата за держ. реєстрацію громад.об"єднань</t>
  </si>
  <si>
    <t>Додаткова дотацiя з держ.бюджету на запровадження Єдиної тарифної сітки…</t>
  </si>
  <si>
    <t>Субвенція з держ.бюджету місцевим бюджетам на соціально-єкономічний розвиток</t>
  </si>
  <si>
    <t>Субвенція з іншіх бюджетів на виконання інвестіц.проектів</t>
  </si>
  <si>
    <t>План року</t>
  </si>
  <si>
    <t>Інша субвенція</t>
  </si>
  <si>
    <t>Субвенція з д/бюджету на здійснення заходів щодо соц.економ.розвитку регіонів</t>
  </si>
  <si>
    <t>Місцеві податки і збори,нараховані до1січня 11р.</t>
  </si>
  <si>
    <t>Збір за провадження деяких видів підприємницької діяльності</t>
  </si>
  <si>
    <t>Фіксований сільськогосподарський податок</t>
  </si>
  <si>
    <t>Реєстраційний збір за проведення державної реєстрації</t>
  </si>
  <si>
    <t xml:space="preserve">Надходження від орендної плати </t>
  </si>
  <si>
    <t>Інші надходження</t>
  </si>
  <si>
    <t xml:space="preserve">Збір за першу реєстрацію колісних транспортних засобів </t>
  </si>
  <si>
    <t>Екологічний податок</t>
  </si>
  <si>
    <t>Власні надходження бюджетних установ</t>
  </si>
  <si>
    <t>Субвенція з держ.бюджету місцевим бюджетам на збереження середньої з/плати на період працевлаштування посадових осіб</t>
  </si>
  <si>
    <t>Єдиний податок</t>
  </si>
  <si>
    <t>Адміністративні штрафи та інші санкції</t>
  </si>
  <si>
    <t>Iншi  субвенціі</t>
  </si>
  <si>
    <t>Інші додаткові дотації</t>
  </si>
  <si>
    <t>Субвенція на проведення видатків місцевих бюджетів, що не враховуваються при визначені обсягів міжбюджетних трансфертів</t>
  </si>
  <si>
    <t>Збір за спеціальне використання лісових ресурсів</t>
  </si>
  <si>
    <t>Додаткова дотація з держ.бюджету на забеспечення пальним станцій швідкої допомоги</t>
  </si>
  <si>
    <t>Грошові стягнення за шкоду,заподіяну пор.закон…</t>
  </si>
  <si>
    <t>Додаткова дотацiя з держ.бюджету на забеспечення виплат,повязаних із підвіщенням рівня оплати праці працівників бюджетної сфери…</t>
  </si>
  <si>
    <t xml:space="preserve">                                                                                                                тис.грн.</t>
  </si>
  <si>
    <t>Кошти від відчуження майна комунальної власності</t>
  </si>
  <si>
    <t>План                     місяців</t>
  </si>
  <si>
    <t>з урахуванням  змін</t>
  </si>
  <si>
    <t>План   року</t>
  </si>
  <si>
    <t>Виконання плану року з урахуванням змін</t>
  </si>
  <si>
    <t>з урахуванням змін</t>
  </si>
  <si>
    <t>Виконання до плану року</t>
  </si>
  <si>
    <t>Збір за провадження торговельної діяльності нафтопродуктами…</t>
  </si>
  <si>
    <t>Субв.з держ.бюдж.на випл.ciмям з дiтьми</t>
  </si>
  <si>
    <t xml:space="preserve">Субвенція на проведення видатків місцевих бюджетів, що враховуються при визначенні обсягу міжбюджетних трансфертів </t>
  </si>
  <si>
    <t>Субвенція з державного бюджету  місцевим бюджетам на будівництво,реконструкцію, ремонт та утримання вулиць і доріг  комунальної власності у населених пунктах.</t>
  </si>
  <si>
    <t>Податок з власникiв транс. засобiв</t>
  </si>
  <si>
    <t xml:space="preserve">до плану на рік </t>
  </si>
  <si>
    <t>Збір за забруднення навколишнього природного середовища</t>
  </si>
  <si>
    <t>Субвенція з держ.бюджету місцевим бюджетам на здійснення заходів щодо соціально-економічного розвитку окремих територій</t>
  </si>
  <si>
    <t>Податок з власників транспортних засобів та інших самохідних машин і механізмів</t>
  </si>
  <si>
    <t xml:space="preserve">темп росту </t>
  </si>
  <si>
    <t>Додаткова дотацiя з держ.бюджету місцевим бюджетам на покращення надання соціальних послуг найуразливішим верствам населення</t>
  </si>
  <si>
    <t>Додаткова дотацiя з держ.бюджету місцевим бюджетам на оплату праці працівників бюджетних установ</t>
  </si>
  <si>
    <t xml:space="preserve">Субвенція на проведення видатків місцевих бюджетів, що не враховуються при визначенні обсягу міжбюджетних трансфертів </t>
  </si>
  <si>
    <t>Туристичний збір</t>
  </si>
  <si>
    <t>Субвенція з державного бюджету  місцевим бюджетам на здійснення заходів щодо соціально-економічного розвитку окремих теріторій</t>
  </si>
  <si>
    <t>Податок на нерухоме майно</t>
  </si>
  <si>
    <t>Виконання у відсотках</t>
  </si>
  <si>
    <t>Субвенція на утримання обєктів спільного користування  чи ліквідацію негативних наслідків…</t>
  </si>
  <si>
    <t>Субв.з держ бюдж.місцевим бюджетам на часткове відшкодування вартості лікарських засобів для лікування осіб з гіпертонічною хворобою</t>
  </si>
  <si>
    <t xml:space="preserve">                                                     Аналіз  виконання  доходів  бюджету  Ізмаільського  району   на   01 січня    2015 року                                                                                        </t>
  </si>
  <si>
    <t>факт січня- грудня 2013року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</si>
</sst>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0.0000000"/>
    <numFmt numFmtId="178" formatCode="[$-FC19]d\ mmmm\ yyyy\ &quot;г.&quot;"/>
  </numFmts>
  <fonts count="12">
    <font>
      <sz val="10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i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5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0" xfId="0" applyBorder="1" applyAlignment="1">
      <alignment wrapText="1"/>
    </xf>
    <xf numFmtId="174" fontId="1" fillId="0" borderId="8" xfId="0" applyNumberFormat="1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174" fontId="1" fillId="0" borderId="9" xfId="0" applyNumberFormat="1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174" fontId="2" fillId="2" borderId="10" xfId="0" applyNumberFormat="1" applyFont="1" applyFill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174" fontId="2" fillId="2" borderId="12" xfId="0" applyNumberFormat="1" applyFont="1" applyFill="1" applyBorder="1" applyAlignment="1">
      <alignment wrapText="1"/>
    </xf>
    <xf numFmtId="174" fontId="2" fillId="2" borderId="3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174" fontId="2" fillId="2" borderId="3" xfId="0" applyNumberFormat="1" applyFont="1" applyFill="1" applyBorder="1" applyAlignment="1">
      <alignment wrapText="1"/>
    </xf>
    <xf numFmtId="174" fontId="2" fillId="2" borderId="13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16" xfId="0" applyNumberFormat="1" applyFont="1" applyBorder="1" applyAlignment="1">
      <alignment wrapText="1"/>
    </xf>
    <xf numFmtId="174" fontId="1" fillId="0" borderId="7" xfId="0" applyNumberFormat="1" applyFont="1" applyBorder="1" applyAlignment="1">
      <alignment wrapText="1"/>
    </xf>
    <xf numFmtId="174" fontId="1" fillId="0" borderId="15" xfId="0" applyNumberFormat="1" applyFont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8" xfId="0" applyFont="1" applyBorder="1" applyAlignment="1">
      <alignment wrapText="1"/>
    </xf>
    <xf numFmtId="174" fontId="1" fillId="0" borderId="18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174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174" fontId="2" fillId="2" borderId="3" xfId="0" applyNumberFormat="1" applyFont="1" applyFill="1" applyBorder="1" applyAlignment="1">
      <alignment/>
    </xf>
    <xf numFmtId="0" fontId="1" fillId="0" borderId="19" xfId="0" applyFont="1" applyBorder="1" applyAlignment="1">
      <alignment wrapText="1"/>
    </xf>
    <xf numFmtId="174" fontId="1" fillId="0" borderId="20" xfId="0" applyNumberFormat="1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174" fontId="2" fillId="0" borderId="12" xfId="0" applyNumberFormat="1" applyFont="1" applyFill="1" applyBorder="1" applyAlignment="1">
      <alignment wrapText="1"/>
    </xf>
    <xf numFmtId="174" fontId="2" fillId="0" borderId="3" xfId="0" applyNumberFormat="1" applyFont="1" applyFill="1" applyBorder="1" applyAlignment="1">
      <alignment wrapText="1"/>
    </xf>
    <xf numFmtId="174" fontId="2" fillId="0" borderId="3" xfId="0" applyNumberFormat="1" applyFont="1" applyFill="1" applyBorder="1" applyAlignment="1">
      <alignment wrapText="1"/>
    </xf>
    <xf numFmtId="174" fontId="1" fillId="0" borderId="16" xfId="0" applyNumberFormat="1" applyFont="1" applyFill="1" applyBorder="1" applyAlignment="1">
      <alignment wrapText="1"/>
    </xf>
    <xf numFmtId="174" fontId="1" fillId="0" borderId="7" xfId="0" applyNumberFormat="1" applyFont="1" applyFill="1" applyBorder="1" applyAlignment="1">
      <alignment wrapText="1"/>
    </xf>
    <xf numFmtId="174" fontId="1" fillId="0" borderId="15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2" fontId="1" fillId="0" borderId="6" xfId="0" applyNumberFormat="1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18" xfId="0" applyFont="1" applyBorder="1" applyAlignment="1">
      <alignment vertical="center" wrapText="1"/>
    </xf>
    <xf numFmtId="0" fontId="1" fillId="0" borderId="21" xfId="0" applyFont="1" applyBorder="1" applyAlignment="1">
      <alignment wrapText="1"/>
    </xf>
    <xf numFmtId="0" fontId="1" fillId="0" borderId="22" xfId="0" applyFont="1" applyFill="1" applyBorder="1" applyAlignment="1">
      <alignment wrapText="1"/>
    </xf>
    <xf numFmtId="174" fontId="1" fillId="0" borderId="22" xfId="0" applyNumberFormat="1" applyFont="1" applyFill="1" applyBorder="1" applyAlignment="1">
      <alignment wrapText="1"/>
    </xf>
    <xf numFmtId="174" fontId="1" fillId="0" borderId="9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1" fillId="0" borderId="22" xfId="0" applyFont="1" applyFill="1" applyBorder="1" applyAlignment="1">
      <alignment wrapText="1"/>
    </xf>
    <xf numFmtId="174" fontId="1" fillId="0" borderId="23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Border="1" applyAlignment="1">
      <alignment wrapText="1"/>
    </xf>
    <xf numFmtId="174" fontId="2" fillId="0" borderId="6" xfId="0" applyNumberFormat="1" applyFont="1" applyFill="1" applyBorder="1" applyAlignment="1">
      <alignment wrapText="1"/>
    </xf>
    <xf numFmtId="174" fontId="2" fillId="0" borderId="4" xfId="0" applyNumberFormat="1" applyFont="1" applyFill="1" applyBorder="1" applyAlignment="1">
      <alignment wrapText="1"/>
    </xf>
    <xf numFmtId="174" fontId="2" fillId="2" borderId="6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wrapText="1"/>
    </xf>
    <xf numFmtId="174" fontId="1" fillId="0" borderId="2" xfId="0" applyNumberFormat="1" applyFont="1" applyBorder="1" applyAlignment="1">
      <alignment wrapText="1"/>
    </xf>
    <xf numFmtId="174" fontId="2" fillId="2" borderId="8" xfId="0" applyNumberFormat="1" applyFont="1" applyFill="1" applyBorder="1" applyAlignment="1">
      <alignment wrapText="1"/>
    </xf>
    <xf numFmtId="174" fontId="2" fillId="2" borderId="25" xfId="0" applyNumberFormat="1" applyFont="1" applyFill="1" applyBorder="1" applyAlignment="1">
      <alignment wrapText="1"/>
    </xf>
    <xf numFmtId="174" fontId="1" fillId="0" borderId="26" xfId="0" applyNumberFormat="1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174" fontId="1" fillId="0" borderId="6" xfId="0" applyNumberFormat="1" applyFont="1" applyFill="1" applyBorder="1" applyAlignment="1">
      <alignment horizontal="right" wrapText="1"/>
    </xf>
    <xf numFmtId="0" fontId="1" fillId="0" borderId="28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174" fontId="2" fillId="0" borderId="5" xfId="0" applyNumberFormat="1" applyFont="1" applyFill="1" applyBorder="1" applyAlignment="1">
      <alignment wrapText="1"/>
    </xf>
    <xf numFmtId="174" fontId="1" fillId="0" borderId="22" xfId="0" applyNumberFormat="1" applyFont="1" applyFill="1" applyBorder="1" applyAlignment="1">
      <alignment wrapText="1"/>
    </xf>
    <xf numFmtId="174" fontId="1" fillId="0" borderId="3" xfId="0" applyNumberFormat="1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174" fontId="1" fillId="0" borderId="24" xfId="0" applyNumberFormat="1" applyFont="1" applyFill="1" applyBorder="1" applyAlignment="1">
      <alignment wrapText="1"/>
    </xf>
    <xf numFmtId="174" fontId="2" fillId="0" borderId="29" xfId="0" applyNumberFormat="1" applyFont="1" applyFill="1" applyBorder="1" applyAlignment="1">
      <alignment wrapText="1"/>
    </xf>
    <xf numFmtId="174" fontId="1" fillId="0" borderId="27" xfId="0" applyNumberFormat="1" applyFont="1" applyFill="1" applyBorder="1" applyAlignment="1">
      <alignment wrapText="1"/>
    </xf>
    <xf numFmtId="174" fontId="1" fillId="2" borderId="1" xfId="0" applyNumberFormat="1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174" fontId="1" fillId="0" borderId="30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174" fontId="1" fillId="0" borderId="31" xfId="0" applyNumberFormat="1" applyFont="1" applyBorder="1" applyAlignment="1">
      <alignment wrapText="1"/>
    </xf>
    <xf numFmtId="174" fontId="2" fillId="2" borderId="2" xfId="0" applyNumberFormat="1" applyFont="1" applyFill="1" applyBorder="1" applyAlignment="1">
      <alignment wrapText="1"/>
    </xf>
    <xf numFmtId="174" fontId="2" fillId="2" borderId="1" xfId="0" applyNumberFormat="1" applyFont="1" applyFill="1" applyBorder="1" applyAlignment="1">
      <alignment wrapText="1"/>
    </xf>
    <xf numFmtId="174" fontId="1" fillId="0" borderId="32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74" fontId="2" fillId="0" borderId="17" xfId="0" applyNumberFormat="1" applyFont="1" applyFill="1" applyBorder="1" applyAlignment="1">
      <alignment wrapText="1"/>
    </xf>
    <xf numFmtId="174" fontId="1" fillId="0" borderId="17" xfId="0" applyNumberFormat="1" applyFont="1" applyFill="1" applyBorder="1" applyAlignment="1">
      <alignment wrapText="1"/>
    </xf>
    <xf numFmtId="174" fontId="2" fillId="0" borderId="8" xfId="0" applyNumberFormat="1" applyFont="1" applyFill="1" applyBorder="1" applyAlignment="1">
      <alignment wrapText="1"/>
    </xf>
    <xf numFmtId="174" fontId="1" fillId="0" borderId="0" xfId="0" applyNumberFormat="1" applyFont="1" applyFill="1" applyBorder="1" applyAlignment="1">
      <alignment wrapText="1"/>
    </xf>
    <xf numFmtId="174" fontId="1" fillId="0" borderId="14" xfId="0" applyNumberFormat="1" applyFont="1" applyFill="1" applyBorder="1" applyAlignment="1">
      <alignment wrapText="1"/>
    </xf>
    <xf numFmtId="174" fontId="1" fillId="2" borderId="4" xfId="0" applyNumberFormat="1" applyFont="1" applyFill="1" applyBorder="1" applyAlignment="1">
      <alignment wrapText="1"/>
    </xf>
    <xf numFmtId="174" fontId="2" fillId="2" borderId="4" xfId="0" applyNumberFormat="1" applyFont="1" applyFill="1" applyBorder="1" applyAlignment="1">
      <alignment wrapText="1"/>
    </xf>
    <xf numFmtId="174" fontId="1" fillId="0" borderId="33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1" fontId="0" fillId="0" borderId="0" xfId="0" applyNumberFormat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 applyAlignment="1">
      <alignment vertical="center" wrapText="1"/>
    </xf>
    <xf numFmtId="174" fontId="2" fillId="0" borderId="35" xfId="0" applyNumberFormat="1" applyFont="1" applyFill="1" applyBorder="1" applyAlignment="1">
      <alignment wrapText="1"/>
    </xf>
    <xf numFmtId="174" fontId="1" fillId="0" borderId="36" xfId="0" applyNumberFormat="1" applyFont="1" applyFill="1" applyBorder="1" applyAlignment="1">
      <alignment wrapText="1"/>
    </xf>
    <xf numFmtId="174" fontId="2" fillId="0" borderId="3" xfId="0" applyNumberFormat="1" applyFont="1" applyBorder="1" applyAlignment="1">
      <alignment wrapText="1"/>
    </xf>
    <xf numFmtId="174" fontId="2" fillId="2" borderId="30" xfId="0" applyNumberFormat="1" applyFont="1" applyFill="1" applyBorder="1" applyAlignment="1">
      <alignment wrapText="1"/>
    </xf>
    <xf numFmtId="174" fontId="2" fillId="2" borderId="15" xfId="0" applyNumberFormat="1" applyFont="1" applyFill="1" applyBorder="1" applyAlignment="1">
      <alignment wrapText="1"/>
    </xf>
    <xf numFmtId="174" fontId="1" fillId="2" borderId="2" xfId="0" applyNumberFormat="1" applyFont="1" applyFill="1" applyBorder="1" applyAlignment="1">
      <alignment wrapText="1"/>
    </xf>
    <xf numFmtId="174" fontId="1" fillId="0" borderId="37" xfId="0" applyNumberFormat="1" applyFont="1" applyBorder="1" applyAlignment="1">
      <alignment wrapText="1"/>
    </xf>
    <xf numFmtId="174" fontId="1" fillId="0" borderId="18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1" fillId="0" borderId="39" xfId="0" applyFont="1" applyBorder="1" applyAlignment="1">
      <alignment/>
    </xf>
    <xf numFmtId="0" fontId="1" fillId="0" borderId="29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39" xfId="0" applyFont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24" xfId="0" applyFont="1" applyFill="1" applyBorder="1" applyAlignment="1">
      <alignment/>
    </xf>
    <xf numFmtId="174" fontId="1" fillId="0" borderId="24" xfId="0" applyNumberFormat="1" applyFont="1" applyFill="1" applyBorder="1" applyAlignment="1">
      <alignment/>
    </xf>
    <xf numFmtId="174" fontId="1" fillId="0" borderId="26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174" fontId="1" fillId="0" borderId="27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40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0" xfId="0" applyFont="1" applyFill="1" applyBorder="1" applyAlignment="1">
      <alignment wrapText="1"/>
    </xf>
    <xf numFmtId="0" fontId="8" fillId="0" borderId="12" xfId="0" applyFont="1" applyBorder="1" applyAlignment="1">
      <alignment horizontal="left" wrapText="1"/>
    </xf>
    <xf numFmtId="0" fontId="8" fillId="0" borderId="4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Fill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1" fillId="0" borderId="42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1" fillId="0" borderId="9" xfId="0" applyFont="1" applyFill="1" applyBorder="1" applyAlignment="1">
      <alignment wrapText="1"/>
    </xf>
    <xf numFmtId="174" fontId="2" fillId="0" borderId="9" xfId="0" applyNumberFormat="1" applyFont="1" applyFill="1" applyBorder="1" applyAlignment="1">
      <alignment wrapText="1"/>
    </xf>
    <xf numFmtId="174" fontId="2" fillId="0" borderId="44" xfId="0" applyNumberFormat="1" applyFont="1" applyFill="1" applyBorder="1" applyAlignment="1">
      <alignment wrapText="1"/>
    </xf>
    <xf numFmtId="174" fontId="2" fillId="0" borderId="7" xfId="0" applyNumberFormat="1" applyFont="1" applyFill="1" applyBorder="1" applyAlignment="1">
      <alignment wrapText="1"/>
    </xf>
    <xf numFmtId="174" fontId="2" fillId="0" borderId="45" xfId="0" applyNumberFormat="1" applyFont="1" applyFill="1" applyBorder="1" applyAlignment="1">
      <alignment wrapText="1"/>
    </xf>
    <xf numFmtId="174" fontId="1" fillId="0" borderId="44" xfId="0" applyNumberFormat="1" applyFont="1" applyFill="1" applyBorder="1" applyAlignment="1">
      <alignment wrapText="1"/>
    </xf>
    <xf numFmtId="174" fontId="1" fillId="0" borderId="45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4" fontId="1" fillId="0" borderId="42" xfId="0" applyNumberFormat="1" applyFont="1" applyFill="1" applyBorder="1" applyAlignment="1">
      <alignment/>
    </xf>
    <xf numFmtId="0" fontId="1" fillId="0" borderId="25" xfId="0" applyFont="1" applyFill="1" applyBorder="1" applyAlignment="1">
      <alignment/>
    </xf>
    <xf numFmtId="174" fontId="1" fillId="0" borderId="25" xfId="0" applyNumberFormat="1" applyFont="1" applyFill="1" applyBorder="1" applyAlignment="1">
      <alignment/>
    </xf>
    <xf numFmtId="174" fontId="2" fillId="0" borderId="42" xfId="0" applyNumberFormat="1" applyFont="1" applyFill="1" applyBorder="1" applyAlignment="1">
      <alignment/>
    </xf>
    <xf numFmtId="174" fontId="1" fillId="0" borderId="0" xfId="0" applyNumberFormat="1" applyFont="1" applyBorder="1" applyAlignment="1">
      <alignment wrapText="1"/>
    </xf>
    <xf numFmtId="174" fontId="1" fillId="0" borderId="42" xfId="0" applyNumberFormat="1" applyFont="1" applyFill="1" applyBorder="1" applyAlignment="1">
      <alignment wrapText="1"/>
    </xf>
    <xf numFmtId="174" fontId="2" fillId="0" borderId="42" xfId="0" applyNumberFormat="1" applyFont="1" applyFill="1" applyBorder="1" applyAlignment="1">
      <alignment wrapText="1"/>
    </xf>
    <xf numFmtId="174" fontId="1" fillId="0" borderId="3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74" fontId="1" fillId="0" borderId="13" xfId="0" applyNumberFormat="1" applyFont="1" applyFill="1" applyBorder="1" applyAlignment="1">
      <alignment/>
    </xf>
    <xf numFmtId="174" fontId="2" fillId="0" borderId="3" xfId="0" applyNumberFormat="1" applyFont="1" applyFill="1" applyBorder="1" applyAlignment="1">
      <alignment/>
    </xf>
    <xf numFmtId="174" fontId="1" fillId="0" borderId="12" xfId="0" applyNumberFormat="1" applyFont="1" applyFill="1" applyBorder="1" applyAlignment="1">
      <alignment wrapText="1"/>
    </xf>
    <xf numFmtId="174" fontId="1" fillId="0" borderId="12" xfId="0" applyNumberFormat="1" applyFont="1" applyBorder="1" applyAlignment="1">
      <alignment wrapText="1"/>
    </xf>
    <xf numFmtId="174" fontId="2" fillId="2" borderId="2" xfId="0" applyNumberFormat="1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174" fontId="1" fillId="0" borderId="25" xfId="0" applyNumberFormat="1" applyFont="1" applyFill="1" applyBorder="1" applyAlignment="1">
      <alignment wrapText="1"/>
    </xf>
    <xf numFmtId="174" fontId="1" fillId="0" borderId="46" xfId="0" applyNumberFormat="1" applyFont="1" applyFill="1" applyBorder="1" applyAlignment="1">
      <alignment wrapText="1"/>
    </xf>
    <xf numFmtId="174" fontId="2" fillId="0" borderId="13" xfId="0" applyNumberFormat="1" applyFont="1" applyFill="1" applyBorder="1" applyAlignment="1">
      <alignment wrapText="1"/>
    </xf>
    <xf numFmtId="2" fontId="1" fillId="0" borderId="18" xfId="0" applyNumberFormat="1" applyFont="1" applyFill="1" applyBorder="1" applyAlignment="1">
      <alignment wrapText="1"/>
    </xf>
    <xf numFmtId="174" fontId="2" fillId="0" borderId="12" xfId="0" applyNumberFormat="1" applyFont="1" applyBorder="1" applyAlignment="1">
      <alignment wrapText="1"/>
    </xf>
    <xf numFmtId="174" fontId="2" fillId="0" borderId="47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14" fontId="5" fillId="0" borderId="41" xfId="0" applyNumberFormat="1" applyFont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S111"/>
  <sheetViews>
    <sheetView tabSelected="1" view="pageBreakPreview" zoomScale="75" zoomScaleNormal="75" zoomScaleSheetLayoutView="75" workbookViewId="0" topLeftCell="A1">
      <selection activeCell="T34" sqref="T34"/>
    </sheetView>
  </sheetViews>
  <sheetFormatPr defaultColWidth="9.00390625" defaultRowHeight="12.75"/>
  <cols>
    <col min="1" max="1" width="13.875" style="0" customWidth="1"/>
    <col min="2" max="2" width="52.00390625" style="0" customWidth="1"/>
    <col min="3" max="3" width="19.25390625" style="0" hidden="1" customWidth="1"/>
    <col min="4" max="4" width="14.875" style="0" customWidth="1"/>
    <col min="5" max="6" width="17.875" style="0" hidden="1" customWidth="1"/>
    <col min="7" max="7" width="13.625" style="0" customWidth="1"/>
    <col min="8" max="8" width="13.25390625" style="0" customWidth="1"/>
    <col min="9" max="9" width="17.00390625" style="0" hidden="1" customWidth="1"/>
    <col min="10" max="10" width="9.625" style="0" customWidth="1"/>
    <col min="11" max="11" width="14.00390625" style="0" customWidth="1"/>
    <col min="12" max="12" width="12.75390625" style="0" hidden="1" customWidth="1"/>
    <col min="13" max="13" width="14.25390625" style="0" customWidth="1"/>
    <col min="14" max="14" width="13.375" style="0" customWidth="1"/>
    <col min="15" max="15" width="11.375" style="0" customWidth="1"/>
    <col min="16" max="16" width="10.25390625" style="0" customWidth="1"/>
  </cols>
  <sheetData>
    <row r="1" spans="1:45" ht="36" customHeight="1">
      <c r="A1" s="196" t="s">
        <v>102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20"/>
      <c r="P1" s="2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6.25" customHeight="1" thickBot="1">
      <c r="A2" s="1"/>
      <c r="B2" s="28"/>
      <c r="C2" s="1"/>
      <c r="D2" s="1"/>
      <c r="E2" s="1"/>
      <c r="F2" s="1"/>
      <c r="G2" s="1"/>
      <c r="H2" s="199" t="s">
        <v>75</v>
      </c>
      <c r="I2" s="199"/>
      <c r="J2" s="199"/>
      <c r="K2" s="199"/>
      <c r="L2" s="199"/>
      <c r="M2" s="199"/>
      <c r="N2" s="199"/>
      <c r="O2" s="20"/>
      <c r="P2" s="2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54.75" customHeight="1" thickBot="1">
      <c r="A3" s="5"/>
      <c r="B3" s="26" t="s">
        <v>0</v>
      </c>
      <c r="C3" s="6"/>
      <c r="D3" s="151" t="s">
        <v>53</v>
      </c>
      <c r="E3" s="150" t="s">
        <v>79</v>
      </c>
      <c r="F3" s="150" t="s">
        <v>79</v>
      </c>
      <c r="G3" s="152" t="s">
        <v>77</v>
      </c>
      <c r="H3" s="150" t="s">
        <v>31</v>
      </c>
      <c r="I3" s="153" t="s">
        <v>82</v>
      </c>
      <c r="J3" s="197" t="s">
        <v>99</v>
      </c>
      <c r="K3" s="198"/>
      <c r="L3" s="154" t="s">
        <v>80</v>
      </c>
      <c r="M3" s="197" t="s">
        <v>1</v>
      </c>
      <c r="N3" s="198"/>
      <c r="O3" s="194" t="s">
        <v>103</v>
      </c>
      <c r="P3" s="194" t="s">
        <v>92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30.75" thickBot="1">
      <c r="A4" s="4"/>
      <c r="B4" s="4"/>
      <c r="C4" s="3"/>
      <c r="D4" s="155"/>
      <c r="E4" s="75" t="s">
        <v>81</v>
      </c>
      <c r="F4" s="75" t="s">
        <v>78</v>
      </c>
      <c r="G4" s="156"/>
      <c r="H4" s="157"/>
      <c r="I4" s="157"/>
      <c r="J4" s="76" t="s">
        <v>88</v>
      </c>
      <c r="K4" s="76" t="s">
        <v>6</v>
      </c>
      <c r="L4" s="158" t="s">
        <v>5</v>
      </c>
      <c r="M4" s="76" t="s">
        <v>88</v>
      </c>
      <c r="N4" s="76" t="s">
        <v>6</v>
      </c>
      <c r="O4" s="195"/>
      <c r="P4" s="195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36.75" thickBot="1">
      <c r="A5" s="34" t="s">
        <v>2</v>
      </c>
      <c r="B5" s="34" t="s">
        <v>3</v>
      </c>
      <c r="C5" s="27">
        <f>SUM(C6:C29)</f>
        <v>0</v>
      </c>
      <c r="D5" s="36">
        <f>SUM(D6:D29)</f>
        <v>24120.099999999995</v>
      </c>
      <c r="E5" s="36">
        <f>SUM(E6:E29)</f>
        <v>0</v>
      </c>
      <c r="F5" s="36"/>
      <c r="G5" s="35">
        <f>G6+G7+G11+G12+G18+G19+G21+G22+G25+G26+G27+G17</f>
        <v>24120.099999999995</v>
      </c>
      <c r="H5" s="35">
        <f>SUM(H6:H30)</f>
        <v>27323.664</v>
      </c>
      <c r="I5" s="84">
        <f>H5/D5*100</f>
        <v>113.28171939585658</v>
      </c>
      <c r="J5" s="125">
        <f>H5/D5*100</f>
        <v>113.28171939585658</v>
      </c>
      <c r="K5" s="35">
        <f>H5/G5*100</f>
        <v>113.28171939585658</v>
      </c>
      <c r="L5" s="126"/>
      <c r="M5" s="127">
        <f>H5-D5</f>
        <v>3203.5640000000058</v>
      </c>
      <c r="N5" s="125">
        <f aca="true" t="shared" si="0" ref="N5:N82">H5-G5</f>
        <v>3203.5640000000058</v>
      </c>
      <c r="O5" s="35">
        <f>SUM(O6:O30)</f>
        <v>24036.799999999996</v>
      </c>
      <c r="P5" s="35">
        <f>H5/O5*100</f>
        <v>113.67429940757508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7.25" customHeight="1">
      <c r="A6" s="55">
        <v>11010000</v>
      </c>
      <c r="B6" s="14" t="s">
        <v>27</v>
      </c>
      <c r="C6" s="16"/>
      <c r="D6" s="61">
        <v>16526.1</v>
      </c>
      <c r="E6" s="40"/>
      <c r="F6" s="40"/>
      <c r="G6" s="91">
        <v>16526.1</v>
      </c>
      <c r="H6" s="82">
        <v>18719.5</v>
      </c>
      <c r="I6" s="40">
        <f>H6/D6*100</f>
        <v>113.27233890633606</v>
      </c>
      <c r="J6" s="128">
        <f>H6/D6*100</f>
        <v>113.27233890633606</v>
      </c>
      <c r="K6" s="40">
        <f>H6/G6*100</f>
        <v>113.27233890633606</v>
      </c>
      <c r="L6" s="168"/>
      <c r="M6" s="40">
        <f>H6-D6</f>
        <v>2193.4000000000015</v>
      </c>
      <c r="N6" s="165">
        <f t="shared" si="0"/>
        <v>2193.4000000000015</v>
      </c>
      <c r="O6" s="164">
        <v>16424.8</v>
      </c>
      <c r="P6" s="164">
        <f aca="true" t="shared" si="1" ref="P6:P27">H6/O6*100</f>
        <v>113.97094637377624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5" customHeight="1">
      <c r="A7" s="48">
        <v>11020000</v>
      </c>
      <c r="B7" s="9" t="s">
        <v>7</v>
      </c>
      <c r="C7" s="16"/>
      <c r="D7" s="62">
        <v>4.6</v>
      </c>
      <c r="E7" s="8"/>
      <c r="F7" s="8"/>
      <c r="G7" s="11">
        <v>4.6</v>
      </c>
      <c r="H7" s="83">
        <v>71</v>
      </c>
      <c r="I7" s="11">
        <f>H7/D7*100</f>
        <v>1543.4782608695655</v>
      </c>
      <c r="J7" s="129">
        <f>H7/D7*100</f>
        <v>1543.4782608695655</v>
      </c>
      <c r="K7" s="11">
        <f>H7/G7*100</f>
        <v>1543.4782608695655</v>
      </c>
      <c r="L7" s="62"/>
      <c r="M7" s="11">
        <f aca="true" t="shared" si="2" ref="M7:M80">H7-D7</f>
        <v>66.4</v>
      </c>
      <c r="N7" s="166">
        <f t="shared" si="0"/>
        <v>66.4</v>
      </c>
      <c r="O7" s="93">
        <v>4.3</v>
      </c>
      <c r="P7" s="83">
        <f t="shared" si="1"/>
        <v>1651.1627906976746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3.5" customHeight="1" hidden="1">
      <c r="A8" s="48"/>
      <c r="B8" s="9"/>
      <c r="C8" s="16"/>
      <c r="D8" s="16"/>
      <c r="E8" s="8"/>
      <c r="F8" s="8"/>
      <c r="G8" s="8"/>
      <c r="H8" s="83"/>
      <c r="I8" s="11"/>
      <c r="J8" s="129"/>
      <c r="K8" s="11"/>
      <c r="L8" s="62"/>
      <c r="M8" s="11">
        <f t="shared" si="2"/>
        <v>0</v>
      </c>
      <c r="N8" s="166">
        <f t="shared" si="0"/>
        <v>0</v>
      </c>
      <c r="O8" s="93"/>
      <c r="P8" s="83" t="e">
        <f t="shared" si="1"/>
        <v>#DIV/0!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8" hidden="1">
      <c r="A9" s="48">
        <v>13030000</v>
      </c>
      <c r="B9" s="9" t="s">
        <v>48</v>
      </c>
      <c r="C9" s="16"/>
      <c r="D9" s="16"/>
      <c r="E9" s="11"/>
      <c r="F9" s="11"/>
      <c r="G9" s="11"/>
      <c r="H9" s="83"/>
      <c r="I9" s="11"/>
      <c r="J9" s="129" t="e">
        <f>H9/E9*100</f>
        <v>#DIV/0!</v>
      </c>
      <c r="K9" s="11" t="e">
        <f>H9/G9*100</f>
        <v>#DIV/0!</v>
      </c>
      <c r="L9" s="62"/>
      <c r="M9" s="11">
        <f t="shared" si="2"/>
        <v>0</v>
      </c>
      <c r="N9" s="166">
        <f t="shared" si="0"/>
        <v>0</v>
      </c>
      <c r="O9" s="93"/>
      <c r="P9" s="83" t="e">
        <f t="shared" si="1"/>
        <v>#DIV/0!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33.75" customHeight="1" hidden="1">
      <c r="A10" s="48">
        <v>13010200</v>
      </c>
      <c r="B10" s="9" t="s">
        <v>71</v>
      </c>
      <c r="C10" s="16"/>
      <c r="D10" s="16"/>
      <c r="E10" s="11"/>
      <c r="F10" s="11"/>
      <c r="G10" s="11"/>
      <c r="H10" s="83"/>
      <c r="I10" s="11"/>
      <c r="J10" s="129"/>
      <c r="K10" s="11"/>
      <c r="L10" s="62"/>
      <c r="M10" s="11">
        <f t="shared" si="2"/>
        <v>0</v>
      </c>
      <c r="N10" s="166">
        <f t="shared" si="0"/>
        <v>0</v>
      </c>
      <c r="O10" s="93"/>
      <c r="P10" s="83" t="e">
        <f t="shared" si="1"/>
        <v>#DIV/0!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33.75" customHeight="1">
      <c r="A11" s="48">
        <v>13010200</v>
      </c>
      <c r="B11" s="9" t="s">
        <v>71</v>
      </c>
      <c r="C11" s="16"/>
      <c r="D11" s="16">
        <v>0.2</v>
      </c>
      <c r="E11" s="11"/>
      <c r="F11" s="11"/>
      <c r="G11" s="11">
        <v>0.2</v>
      </c>
      <c r="H11" s="83">
        <v>1.3</v>
      </c>
      <c r="I11" s="11"/>
      <c r="J11" s="129">
        <f>H11/D11*100</f>
        <v>650</v>
      </c>
      <c r="K11" s="11">
        <f>H11/G11*100</f>
        <v>650</v>
      </c>
      <c r="L11" s="62"/>
      <c r="M11" s="11">
        <f t="shared" si="2"/>
        <v>1.1</v>
      </c>
      <c r="N11" s="166">
        <f t="shared" si="0"/>
        <v>1.1</v>
      </c>
      <c r="O11" s="93">
        <v>1.5</v>
      </c>
      <c r="P11" s="83">
        <f t="shared" si="1"/>
        <v>86.66666666666667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8">
      <c r="A12" s="48">
        <v>13050000</v>
      </c>
      <c r="B12" s="9" t="s">
        <v>8</v>
      </c>
      <c r="C12" s="16"/>
      <c r="D12" s="62">
        <v>6712.4</v>
      </c>
      <c r="E12" s="11"/>
      <c r="F12" s="11"/>
      <c r="G12" s="11">
        <v>6712.4</v>
      </c>
      <c r="H12" s="83">
        <v>7557.7</v>
      </c>
      <c r="I12" s="11">
        <f aca="true" t="shared" si="3" ref="I12:I27">H12/D12*100</f>
        <v>112.59311125677851</v>
      </c>
      <c r="J12" s="129">
        <f aca="true" t="shared" si="4" ref="J12:J88">H12/D12*100</f>
        <v>112.59311125677851</v>
      </c>
      <c r="K12" s="11">
        <f>H12/G12*100</f>
        <v>112.59311125677851</v>
      </c>
      <c r="L12" s="62"/>
      <c r="M12" s="11">
        <f t="shared" si="2"/>
        <v>845.3000000000002</v>
      </c>
      <c r="N12" s="166">
        <f t="shared" si="0"/>
        <v>845.3000000000002</v>
      </c>
      <c r="O12" s="83">
        <v>6581.6</v>
      </c>
      <c r="P12" s="83">
        <f t="shared" si="1"/>
        <v>114.830740245533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8" hidden="1">
      <c r="A13" s="48">
        <v>14060100</v>
      </c>
      <c r="B13" s="9" t="s">
        <v>36</v>
      </c>
      <c r="C13" s="16"/>
      <c r="D13" s="16"/>
      <c r="E13" s="8"/>
      <c r="F13" s="8"/>
      <c r="G13" s="8"/>
      <c r="H13" s="83"/>
      <c r="I13" s="11" t="e">
        <f t="shared" si="3"/>
        <v>#DIV/0!</v>
      </c>
      <c r="J13" s="129" t="e">
        <f t="shared" si="4"/>
        <v>#DIV/0!</v>
      </c>
      <c r="K13" s="11"/>
      <c r="L13" s="62"/>
      <c r="M13" s="11">
        <f t="shared" si="2"/>
        <v>0</v>
      </c>
      <c r="N13" s="166">
        <f t="shared" si="0"/>
        <v>0</v>
      </c>
      <c r="O13" s="93"/>
      <c r="P13" s="83" t="e">
        <f t="shared" si="1"/>
        <v>#DIV/0!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36" hidden="1">
      <c r="A14" s="48">
        <v>14060900</v>
      </c>
      <c r="B14" s="9" t="s">
        <v>49</v>
      </c>
      <c r="C14" s="16"/>
      <c r="D14" s="16"/>
      <c r="E14" s="8"/>
      <c r="F14" s="8"/>
      <c r="G14" s="8"/>
      <c r="H14" s="83"/>
      <c r="I14" s="11" t="e">
        <f t="shared" si="3"/>
        <v>#DIV/0!</v>
      </c>
      <c r="J14" s="129" t="e">
        <f t="shared" si="4"/>
        <v>#DIV/0!</v>
      </c>
      <c r="K14" s="11"/>
      <c r="L14" s="62"/>
      <c r="M14" s="11">
        <f t="shared" si="2"/>
        <v>0</v>
      </c>
      <c r="N14" s="166">
        <f t="shared" si="0"/>
        <v>0</v>
      </c>
      <c r="O14" s="93"/>
      <c r="P14" s="83" t="e">
        <f t="shared" si="1"/>
        <v>#DIV/0!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20.25" customHeight="1" hidden="1">
      <c r="A15" s="48">
        <v>16010000</v>
      </c>
      <c r="B15" s="9" t="s">
        <v>56</v>
      </c>
      <c r="C15" s="16"/>
      <c r="D15" s="16"/>
      <c r="E15" s="11"/>
      <c r="F15" s="11"/>
      <c r="G15" s="11"/>
      <c r="H15" s="83"/>
      <c r="I15" s="11"/>
      <c r="J15" s="129" t="e">
        <f t="shared" si="4"/>
        <v>#DIV/0!</v>
      </c>
      <c r="K15" s="11"/>
      <c r="L15" s="62"/>
      <c r="M15" s="11">
        <f t="shared" si="2"/>
        <v>0</v>
      </c>
      <c r="N15" s="166">
        <f t="shared" si="0"/>
        <v>0</v>
      </c>
      <c r="O15" s="93"/>
      <c r="P15" s="83" t="e">
        <f t="shared" si="1"/>
        <v>#DIV/0!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hidden="1">
      <c r="A16" s="48"/>
      <c r="B16" s="9"/>
      <c r="C16" s="16"/>
      <c r="D16" s="16"/>
      <c r="E16" s="8"/>
      <c r="F16" s="8"/>
      <c r="G16" s="8"/>
      <c r="H16" s="83"/>
      <c r="I16" s="11" t="e">
        <f t="shared" si="3"/>
        <v>#DIV/0!</v>
      </c>
      <c r="J16" s="129" t="e">
        <f t="shared" si="4"/>
        <v>#DIV/0!</v>
      </c>
      <c r="K16" s="11" t="e">
        <f aca="true" t="shared" si="5" ref="K16:K31">H16/G16*100</f>
        <v>#DIV/0!</v>
      </c>
      <c r="L16" s="62"/>
      <c r="M16" s="11">
        <f t="shared" si="2"/>
        <v>0</v>
      </c>
      <c r="N16" s="166">
        <f t="shared" si="0"/>
        <v>0</v>
      </c>
      <c r="O16" s="93"/>
      <c r="P16" s="83" t="e">
        <f t="shared" si="1"/>
        <v>#DIV/0!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>
      <c r="A17" s="48">
        <v>18030000</v>
      </c>
      <c r="B17" s="9" t="s">
        <v>96</v>
      </c>
      <c r="C17" s="16"/>
      <c r="D17" s="16">
        <v>0.6</v>
      </c>
      <c r="E17" s="8"/>
      <c r="F17" s="8"/>
      <c r="G17" s="8">
        <v>0.6</v>
      </c>
      <c r="H17" s="83">
        <v>0.664</v>
      </c>
      <c r="I17" s="11"/>
      <c r="J17" s="129">
        <f>H17/D17*100</f>
        <v>110.66666666666667</v>
      </c>
      <c r="K17" s="11">
        <f>H17/G17*100</f>
        <v>110.66666666666667</v>
      </c>
      <c r="L17" s="62"/>
      <c r="M17" s="11">
        <f>H17-D17</f>
        <v>0.06400000000000006</v>
      </c>
      <c r="N17" s="166">
        <f>H17-G17</f>
        <v>0.06400000000000006</v>
      </c>
      <c r="O17" s="93">
        <v>1.1</v>
      </c>
      <c r="P17" s="83">
        <f t="shared" si="1"/>
        <v>60.36363636363637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36">
      <c r="A18" s="70">
        <v>18040000</v>
      </c>
      <c r="B18" s="9" t="s">
        <v>57</v>
      </c>
      <c r="C18" s="16"/>
      <c r="D18" s="16">
        <v>117.5</v>
      </c>
      <c r="E18" s="11"/>
      <c r="F18" s="11"/>
      <c r="G18" s="11">
        <v>117.5</v>
      </c>
      <c r="H18" s="83">
        <v>122.2</v>
      </c>
      <c r="I18" s="11">
        <f t="shared" si="3"/>
        <v>104</v>
      </c>
      <c r="J18" s="129">
        <f t="shared" si="4"/>
        <v>104</v>
      </c>
      <c r="K18" s="11">
        <f t="shared" si="5"/>
        <v>104</v>
      </c>
      <c r="L18" s="62"/>
      <c r="M18" s="11">
        <f t="shared" si="2"/>
        <v>4.700000000000003</v>
      </c>
      <c r="N18" s="166">
        <f t="shared" si="0"/>
        <v>4.700000000000003</v>
      </c>
      <c r="O18" s="83">
        <v>114.7</v>
      </c>
      <c r="P18" s="83">
        <f t="shared" si="1"/>
        <v>106.5387968613775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36">
      <c r="A19" s="48">
        <v>19040000</v>
      </c>
      <c r="B19" s="9" t="s">
        <v>58</v>
      </c>
      <c r="C19" s="16"/>
      <c r="D19" s="16">
        <v>434.8</v>
      </c>
      <c r="E19" s="11"/>
      <c r="F19" s="11"/>
      <c r="G19" s="11">
        <v>434.8</v>
      </c>
      <c r="H19" s="83">
        <v>436.9</v>
      </c>
      <c r="I19" s="11">
        <f t="shared" si="3"/>
        <v>100.48298068077277</v>
      </c>
      <c r="J19" s="129">
        <f t="shared" si="4"/>
        <v>100.48298068077277</v>
      </c>
      <c r="K19" s="11">
        <f t="shared" si="5"/>
        <v>100.48298068077277</v>
      </c>
      <c r="L19" s="62"/>
      <c r="M19" s="11">
        <f t="shared" si="2"/>
        <v>2.099999999999966</v>
      </c>
      <c r="N19" s="166">
        <f t="shared" si="0"/>
        <v>2.099999999999966</v>
      </c>
      <c r="O19" s="93">
        <v>460.4</v>
      </c>
      <c r="P19" s="83">
        <f t="shared" si="1"/>
        <v>94.89574283231971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>
      <c r="A20" s="48">
        <v>21080500</v>
      </c>
      <c r="B20" s="9" t="s">
        <v>61</v>
      </c>
      <c r="C20" s="16"/>
      <c r="D20" s="16"/>
      <c r="E20" s="11"/>
      <c r="F20" s="11"/>
      <c r="G20" s="11"/>
      <c r="H20" s="83">
        <v>11</v>
      </c>
      <c r="I20" s="11"/>
      <c r="J20" s="129"/>
      <c r="K20" s="11"/>
      <c r="L20" s="62"/>
      <c r="M20" s="11">
        <f t="shared" si="2"/>
        <v>11</v>
      </c>
      <c r="N20" s="166">
        <f t="shared" si="0"/>
        <v>11</v>
      </c>
      <c r="O20" s="93">
        <v>13</v>
      </c>
      <c r="P20" s="83">
        <f t="shared" si="1"/>
        <v>84.61538461538461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>
      <c r="A21" s="48">
        <v>21081100</v>
      </c>
      <c r="B21" s="9" t="s">
        <v>67</v>
      </c>
      <c r="C21" s="16"/>
      <c r="D21" s="62">
        <v>5.8</v>
      </c>
      <c r="E21" s="11"/>
      <c r="F21" s="11"/>
      <c r="G21" s="11">
        <v>5.8</v>
      </c>
      <c r="H21" s="83">
        <v>9.1</v>
      </c>
      <c r="I21" s="11">
        <f t="shared" si="3"/>
        <v>156.89655172413794</v>
      </c>
      <c r="J21" s="129">
        <f t="shared" si="4"/>
        <v>156.89655172413794</v>
      </c>
      <c r="K21" s="11">
        <f t="shared" si="5"/>
        <v>156.89655172413794</v>
      </c>
      <c r="L21" s="62"/>
      <c r="M21" s="11">
        <f t="shared" si="2"/>
        <v>3.3</v>
      </c>
      <c r="N21" s="166">
        <f t="shared" si="0"/>
        <v>3.3</v>
      </c>
      <c r="O21" s="93">
        <v>7.1</v>
      </c>
      <c r="P21" s="83">
        <f t="shared" si="1"/>
        <v>128.16901408450704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36" hidden="1">
      <c r="A22" s="70">
        <v>22010300</v>
      </c>
      <c r="B22" s="9" t="s">
        <v>59</v>
      </c>
      <c r="C22" s="16"/>
      <c r="D22" s="16"/>
      <c r="E22" s="11"/>
      <c r="F22" s="11"/>
      <c r="G22" s="11"/>
      <c r="H22" s="83"/>
      <c r="I22" s="11" t="e">
        <f t="shared" si="3"/>
        <v>#DIV/0!</v>
      </c>
      <c r="J22" s="129" t="e">
        <f t="shared" si="4"/>
        <v>#DIV/0!</v>
      </c>
      <c r="K22" s="11" t="e">
        <f t="shared" si="5"/>
        <v>#DIV/0!</v>
      </c>
      <c r="L22" s="62"/>
      <c r="M22" s="11">
        <f t="shared" si="2"/>
        <v>0</v>
      </c>
      <c r="N22" s="166">
        <f t="shared" si="0"/>
        <v>0</v>
      </c>
      <c r="O22" s="83"/>
      <c r="P22" s="83" t="e">
        <f t="shared" si="1"/>
        <v>#DIV/0!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hidden="1">
      <c r="A23" s="48">
        <v>21010300</v>
      </c>
      <c r="B23" s="9" t="s">
        <v>20</v>
      </c>
      <c r="C23" s="16"/>
      <c r="D23" s="16"/>
      <c r="E23" s="8"/>
      <c r="F23" s="8"/>
      <c r="G23" s="8"/>
      <c r="H23" s="83"/>
      <c r="I23" s="11" t="e">
        <f t="shared" si="3"/>
        <v>#DIV/0!</v>
      </c>
      <c r="J23" s="129" t="e">
        <f t="shared" si="4"/>
        <v>#DIV/0!</v>
      </c>
      <c r="K23" s="11" t="e">
        <f t="shared" si="5"/>
        <v>#DIV/0!</v>
      </c>
      <c r="L23" s="62"/>
      <c r="M23" s="11">
        <f t="shared" si="2"/>
        <v>0</v>
      </c>
      <c r="N23" s="166">
        <f t="shared" si="0"/>
        <v>0</v>
      </c>
      <c r="O23" s="93"/>
      <c r="P23" s="83" t="e">
        <f t="shared" si="1"/>
        <v>#DIV/0!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hidden="1">
      <c r="A24" s="48">
        <v>220800</v>
      </c>
      <c r="B24" s="9" t="s">
        <v>9</v>
      </c>
      <c r="C24" s="16"/>
      <c r="D24" s="16"/>
      <c r="E24" s="8"/>
      <c r="F24" s="8"/>
      <c r="G24" s="8"/>
      <c r="H24" s="83"/>
      <c r="I24" s="11" t="e">
        <f t="shared" si="3"/>
        <v>#DIV/0!</v>
      </c>
      <c r="J24" s="129" t="e">
        <f t="shared" si="4"/>
        <v>#DIV/0!</v>
      </c>
      <c r="K24" s="11" t="e">
        <f t="shared" si="5"/>
        <v>#DIV/0!</v>
      </c>
      <c r="L24" s="62"/>
      <c r="M24" s="11">
        <f t="shared" si="2"/>
        <v>0</v>
      </c>
      <c r="N24" s="166">
        <f t="shared" si="0"/>
        <v>0</v>
      </c>
      <c r="O24" s="93"/>
      <c r="P24" s="83" t="e">
        <f t="shared" si="1"/>
        <v>#DIV/0!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>
      <c r="A25" s="48">
        <v>22080000</v>
      </c>
      <c r="B25" s="9" t="s">
        <v>60</v>
      </c>
      <c r="C25" s="16"/>
      <c r="D25" s="62">
        <v>301.9</v>
      </c>
      <c r="E25" s="8"/>
      <c r="F25" s="8"/>
      <c r="G25" s="11">
        <v>301.9</v>
      </c>
      <c r="H25" s="83">
        <v>325.4</v>
      </c>
      <c r="I25" s="11">
        <f t="shared" si="3"/>
        <v>107.78403444849287</v>
      </c>
      <c r="J25" s="129">
        <f t="shared" si="4"/>
        <v>107.78403444849287</v>
      </c>
      <c r="K25" s="11">
        <f t="shared" si="5"/>
        <v>107.78403444849287</v>
      </c>
      <c r="L25" s="62"/>
      <c r="M25" s="11">
        <f t="shared" si="2"/>
        <v>23.5</v>
      </c>
      <c r="N25" s="166">
        <f t="shared" si="0"/>
        <v>23.5</v>
      </c>
      <c r="O25" s="93">
        <v>302.3</v>
      </c>
      <c r="P25" s="83">
        <f t="shared" si="1"/>
        <v>107.64141581210718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8">
      <c r="A26" s="48">
        <v>22090000</v>
      </c>
      <c r="B26" s="9" t="s">
        <v>10</v>
      </c>
      <c r="C26" s="16"/>
      <c r="D26" s="62">
        <v>10.3</v>
      </c>
      <c r="E26" s="8"/>
      <c r="F26" s="8"/>
      <c r="G26" s="11">
        <v>10.3</v>
      </c>
      <c r="H26" s="83">
        <v>10.6</v>
      </c>
      <c r="I26" s="11">
        <f t="shared" si="3"/>
        <v>102.9126213592233</v>
      </c>
      <c r="J26" s="129">
        <f t="shared" si="4"/>
        <v>102.9126213592233</v>
      </c>
      <c r="K26" s="11">
        <f t="shared" si="5"/>
        <v>102.9126213592233</v>
      </c>
      <c r="L26" s="62"/>
      <c r="M26" s="11">
        <f t="shared" si="2"/>
        <v>0.29999999999999893</v>
      </c>
      <c r="N26" s="166">
        <f t="shared" si="0"/>
        <v>0.29999999999999893</v>
      </c>
      <c r="O26" s="93">
        <v>13.6</v>
      </c>
      <c r="P26" s="83">
        <f t="shared" si="1"/>
        <v>77.94117647058823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.75" thickBot="1">
      <c r="A27" s="48">
        <v>24060300</v>
      </c>
      <c r="B27" s="9" t="s">
        <v>61</v>
      </c>
      <c r="C27" s="16"/>
      <c r="D27" s="16">
        <v>5.9</v>
      </c>
      <c r="E27" s="11"/>
      <c r="F27" s="41"/>
      <c r="G27" s="41">
        <v>5.9</v>
      </c>
      <c r="H27" s="83">
        <v>58.3</v>
      </c>
      <c r="I27" s="11">
        <f t="shared" si="3"/>
        <v>988.1355932203389</v>
      </c>
      <c r="J27" s="129">
        <f>H27/D27*100</f>
        <v>988.1355932203389</v>
      </c>
      <c r="K27" s="11">
        <f>H27/G27*100</f>
        <v>988.1355932203389</v>
      </c>
      <c r="L27" s="169"/>
      <c r="M27" s="41">
        <f t="shared" si="2"/>
        <v>52.4</v>
      </c>
      <c r="N27" s="167">
        <f t="shared" si="0"/>
        <v>52.4</v>
      </c>
      <c r="O27" s="149">
        <v>112.4</v>
      </c>
      <c r="P27" s="94">
        <f t="shared" si="1"/>
        <v>51.86832740213523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8.75" hidden="1" thickBot="1">
      <c r="A28" s="48"/>
      <c r="B28" s="9"/>
      <c r="C28" s="16"/>
      <c r="D28" s="16"/>
      <c r="E28" s="11"/>
      <c r="F28" s="74"/>
      <c r="G28" s="74"/>
      <c r="H28" s="11"/>
      <c r="I28" s="61"/>
      <c r="J28" s="42" t="e">
        <f t="shared" si="4"/>
        <v>#DIV/0!</v>
      </c>
      <c r="K28" s="23" t="e">
        <f t="shared" si="5"/>
        <v>#DIV/0!</v>
      </c>
      <c r="L28" s="42"/>
      <c r="M28" s="108">
        <f t="shared" si="2"/>
        <v>0</v>
      </c>
      <c r="N28" s="107">
        <f t="shared" si="0"/>
        <v>0</v>
      </c>
      <c r="O28" s="20"/>
      <c r="P28" s="20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6.5" customHeight="1" hidden="1" thickBot="1">
      <c r="A29" s="48"/>
      <c r="B29" s="15"/>
      <c r="C29" s="16"/>
      <c r="D29" s="16"/>
      <c r="E29" s="8"/>
      <c r="F29" s="8"/>
      <c r="G29" s="8"/>
      <c r="H29" s="11"/>
      <c r="I29" s="62"/>
      <c r="J29" s="43" t="e">
        <f t="shared" si="4"/>
        <v>#DIV/0!</v>
      </c>
      <c r="K29" s="12" t="e">
        <f t="shared" si="5"/>
        <v>#DIV/0!</v>
      </c>
      <c r="L29" s="43"/>
      <c r="M29" s="108">
        <f t="shared" si="2"/>
        <v>0</v>
      </c>
      <c r="N29" s="35">
        <f t="shared" si="0"/>
        <v>0</v>
      </c>
      <c r="O29" s="20"/>
      <c r="P29" s="20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36.75" customHeight="1" hidden="1" thickBot="1">
      <c r="A30" s="71"/>
      <c r="B30" s="46"/>
      <c r="C30" s="37"/>
      <c r="D30" s="39"/>
      <c r="E30" s="38"/>
      <c r="F30" s="39"/>
      <c r="G30" s="39"/>
      <c r="H30" s="41"/>
      <c r="I30" s="63"/>
      <c r="J30" s="44" t="e">
        <f t="shared" si="4"/>
        <v>#DIV/0!</v>
      </c>
      <c r="K30" s="13" t="e">
        <f t="shared" si="5"/>
        <v>#DIV/0!</v>
      </c>
      <c r="L30" s="44"/>
      <c r="M30" s="123">
        <f t="shared" si="2"/>
        <v>0</v>
      </c>
      <c r="N30" s="35">
        <f t="shared" si="0"/>
        <v>0</v>
      </c>
      <c r="O30" s="20"/>
      <c r="P30" s="20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30" customHeight="1" thickBot="1">
      <c r="A31" s="24">
        <v>40000000</v>
      </c>
      <c r="B31" s="30" t="s">
        <v>11</v>
      </c>
      <c r="C31" s="31">
        <f>SUM(C32:C62)</f>
        <v>0</v>
      </c>
      <c r="D31" s="32">
        <f>SUM(D32:D69)</f>
        <v>210712.27999999997</v>
      </c>
      <c r="E31" s="32">
        <f>SUM(E32:E69)</f>
        <v>0</v>
      </c>
      <c r="F31" s="32"/>
      <c r="G31" s="33">
        <f>SUM(G32:G69)</f>
        <v>210712.27999999997</v>
      </c>
      <c r="H31" s="33">
        <f>SUM(H32:H69)</f>
        <v>208837.1</v>
      </c>
      <c r="I31" s="35">
        <f>H31/D31*100</f>
        <v>99.11007559692298</v>
      </c>
      <c r="J31" s="35">
        <f t="shared" si="4"/>
        <v>99.11007559692298</v>
      </c>
      <c r="K31" s="35">
        <f t="shared" si="5"/>
        <v>99.11007559692298</v>
      </c>
      <c r="L31" s="36"/>
      <c r="M31" s="35">
        <f t="shared" si="2"/>
        <v>-1875.179999999964</v>
      </c>
      <c r="N31" s="35">
        <f t="shared" si="0"/>
        <v>-1875.179999999964</v>
      </c>
      <c r="O31" s="20"/>
      <c r="P31" s="20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5" customHeight="1" hidden="1">
      <c r="A32" s="65">
        <v>41010600</v>
      </c>
      <c r="B32" s="66" t="s">
        <v>24</v>
      </c>
      <c r="C32" s="29"/>
      <c r="D32" s="29"/>
      <c r="E32" s="67"/>
      <c r="F32" s="67"/>
      <c r="G32" s="85"/>
      <c r="H32" s="79"/>
      <c r="I32" s="79"/>
      <c r="J32" s="86"/>
      <c r="K32" s="86"/>
      <c r="L32" s="103"/>
      <c r="M32" s="108">
        <f t="shared" si="2"/>
        <v>0</v>
      </c>
      <c r="N32" s="106">
        <f t="shared" si="0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5.75" customHeight="1">
      <c r="A33" s="50">
        <v>41020100</v>
      </c>
      <c r="B33" s="8" t="s">
        <v>12</v>
      </c>
      <c r="C33" s="2"/>
      <c r="D33" s="95">
        <v>106875.3</v>
      </c>
      <c r="E33" s="77"/>
      <c r="F33" s="10"/>
      <c r="G33" s="95">
        <v>106875.3</v>
      </c>
      <c r="H33" s="82">
        <v>106875.3</v>
      </c>
      <c r="I33" s="89">
        <f>H34/D33*100</f>
        <v>15.93614240147162</v>
      </c>
      <c r="J33" s="100">
        <f t="shared" si="4"/>
        <v>100</v>
      </c>
      <c r="K33" s="45">
        <f>H33/G33*100</f>
        <v>100</v>
      </c>
      <c r="L33" s="43"/>
      <c r="M33" s="108">
        <f t="shared" si="2"/>
        <v>0</v>
      </c>
      <c r="N33" s="82">
        <f t="shared" si="0"/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36" customHeight="1">
      <c r="A34" s="48">
        <v>41020300</v>
      </c>
      <c r="B34" s="160" t="s">
        <v>44</v>
      </c>
      <c r="C34" s="2"/>
      <c r="D34" s="11">
        <v>17031.8</v>
      </c>
      <c r="E34" s="72"/>
      <c r="F34" s="8"/>
      <c r="G34" s="11">
        <v>17031.8</v>
      </c>
      <c r="H34" s="83">
        <v>17031.8</v>
      </c>
      <c r="I34" s="89">
        <f>H35/D34*100</f>
        <v>0</v>
      </c>
      <c r="J34" s="100">
        <f t="shared" si="4"/>
        <v>100</v>
      </c>
      <c r="K34" s="12">
        <f aca="true" t="shared" si="6" ref="K34:K111">H34/G34*100</f>
        <v>100</v>
      </c>
      <c r="L34" s="43"/>
      <c r="M34" s="108">
        <f t="shared" si="2"/>
        <v>0</v>
      </c>
      <c r="N34" s="83">
        <f t="shared" si="0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36" hidden="1">
      <c r="A35" s="48">
        <v>41020600</v>
      </c>
      <c r="B35" s="9" t="s">
        <v>47</v>
      </c>
      <c r="C35" s="2"/>
      <c r="D35" s="8"/>
      <c r="E35" s="73"/>
      <c r="F35" s="11"/>
      <c r="G35" s="8"/>
      <c r="H35" s="83"/>
      <c r="I35" s="89"/>
      <c r="J35" s="100"/>
      <c r="K35" s="12"/>
      <c r="L35" s="43"/>
      <c r="M35" s="108">
        <f t="shared" si="2"/>
        <v>0</v>
      </c>
      <c r="N35" s="83">
        <f t="shared" si="0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8">
      <c r="A36" s="48">
        <v>41020900</v>
      </c>
      <c r="B36" s="9" t="s">
        <v>69</v>
      </c>
      <c r="C36" s="2"/>
      <c r="D36" s="11">
        <v>460</v>
      </c>
      <c r="E36" s="73"/>
      <c r="F36" s="8"/>
      <c r="G36" s="11">
        <v>460</v>
      </c>
      <c r="H36" s="83">
        <v>460</v>
      </c>
      <c r="I36" s="89"/>
      <c r="J36" s="100">
        <f>H36/D36*100</f>
        <v>100</v>
      </c>
      <c r="K36" s="12">
        <f>H36/G36*100</f>
        <v>100</v>
      </c>
      <c r="L36" s="43"/>
      <c r="M36" s="108">
        <f t="shared" si="2"/>
        <v>0</v>
      </c>
      <c r="N36" s="83">
        <f t="shared" si="0"/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43.5" customHeight="1" hidden="1">
      <c r="A37" s="48">
        <v>41021100</v>
      </c>
      <c r="B37" s="9" t="s">
        <v>72</v>
      </c>
      <c r="C37" s="2"/>
      <c r="D37" s="8"/>
      <c r="E37" s="72"/>
      <c r="F37" s="8"/>
      <c r="G37" s="8"/>
      <c r="H37" s="83"/>
      <c r="I37" s="89"/>
      <c r="J37" s="100"/>
      <c r="K37" s="12"/>
      <c r="L37" s="43"/>
      <c r="M37" s="108">
        <f t="shared" si="2"/>
        <v>0</v>
      </c>
      <c r="N37" s="83">
        <f t="shared" si="0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52.5" customHeight="1" hidden="1">
      <c r="A38" s="48">
        <v>41021600</v>
      </c>
      <c r="B38" s="68" t="s">
        <v>74</v>
      </c>
      <c r="C38" s="2"/>
      <c r="D38" s="8"/>
      <c r="E38" s="72"/>
      <c r="F38" s="8"/>
      <c r="G38" s="8"/>
      <c r="H38" s="83"/>
      <c r="I38" s="89"/>
      <c r="J38" s="100"/>
      <c r="K38" s="12"/>
      <c r="L38" s="43"/>
      <c r="M38" s="108">
        <f t="shared" si="2"/>
        <v>0</v>
      </c>
      <c r="N38" s="83">
        <f t="shared" si="0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27" customHeight="1" hidden="1">
      <c r="A39" s="48">
        <v>41020900</v>
      </c>
      <c r="B39" s="68" t="s">
        <v>69</v>
      </c>
      <c r="C39" s="2"/>
      <c r="D39" s="8"/>
      <c r="E39" s="72"/>
      <c r="F39" s="8"/>
      <c r="G39" s="8"/>
      <c r="H39" s="83"/>
      <c r="I39" s="89"/>
      <c r="J39" s="100"/>
      <c r="K39" s="12"/>
      <c r="L39" s="43"/>
      <c r="M39" s="108">
        <f t="shared" si="2"/>
        <v>0</v>
      </c>
      <c r="N39" s="83">
        <f t="shared" si="0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52.5" customHeight="1" hidden="1">
      <c r="A40" s="48">
        <v>41021200</v>
      </c>
      <c r="B40" s="9" t="s">
        <v>93</v>
      </c>
      <c r="C40" s="2"/>
      <c r="D40" s="8"/>
      <c r="E40" s="72"/>
      <c r="F40" s="8"/>
      <c r="G40" s="8"/>
      <c r="H40" s="83"/>
      <c r="I40" s="89"/>
      <c r="J40" s="100"/>
      <c r="K40" s="12"/>
      <c r="L40" s="43"/>
      <c r="M40" s="108">
        <f t="shared" si="2"/>
        <v>0</v>
      </c>
      <c r="N40" s="83">
        <f t="shared" si="0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52.5" customHeight="1" hidden="1">
      <c r="A41" s="48">
        <v>41021800</v>
      </c>
      <c r="B41" s="9" t="s">
        <v>94</v>
      </c>
      <c r="C41" s="2"/>
      <c r="D41" s="8"/>
      <c r="E41" s="72"/>
      <c r="F41" s="8"/>
      <c r="G41" s="8"/>
      <c r="H41" s="83"/>
      <c r="I41" s="89"/>
      <c r="J41" s="100"/>
      <c r="K41" s="12"/>
      <c r="L41" s="43"/>
      <c r="M41" s="108">
        <f t="shared" si="2"/>
        <v>0</v>
      </c>
      <c r="N41" s="83">
        <f t="shared" si="0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36" hidden="1">
      <c r="A42" s="48">
        <v>41030300</v>
      </c>
      <c r="B42" s="9" t="s">
        <v>45</v>
      </c>
      <c r="C42" s="2"/>
      <c r="D42" s="11"/>
      <c r="E42" s="72"/>
      <c r="F42" s="8"/>
      <c r="G42" s="11"/>
      <c r="H42" s="83"/>
      <c r="I42" s="89" t="e">
        <f aca="true" t="shared" si="7" ref="I42:I57">H43/D42*100</f>
        <v>#DIV/0!</v>
      </c>
      <c r="J42" s="100" t="e">
        <f t="shared" si="4"/>
        <v>#DIV/0!</v>
      </c>
      <c r="K42" s="12" t="e">
        <f t="shared" si="6"/>
        <v>#DIV/0!</v>
      </c>
      <c r="L42" s="43"/>
      <c r="M42" s="108">
        <f t="shared" si="2"/>
        <v>0</v>
      </c>
      <c r="N42" s="83">
        <f t="shared" si="0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8" hidden="1">
      <c r="A43" s="48">
        <v>41021000</v>
      </c>
      <c r="B43" s="9" t="s">
        <v>41</v>
      </c>
      <c r="C43" s="2"/>
      <c r="D43" s="8"/>
      <c r="E43" s="72"/>
      <c r="F43" s="8"/>
      <c r="G43" s="8"/>
      <c r="H43" s="93"/>
      <c r="I43" s="89" t="e">
        <f t="shared" si="7"/>
        <v>#DIV/0!</v>
      </c>
      <c r="J43" s="100" t="e">
        <f t="shared" si="4"/>
        <v>#DIV/0!</v>
      </c>
      <c r="K43" s="12" t="e">
        <f t="shared" si="6"/>
        <v>#DIV/0!</v>
      </c>
      <c r="L43" s="43"/>
      <c r="M43" s="108">
        <f t="shared" si="2"/>
        <v>0</v>
      </c>
      <c r="N43" s="83">
        <f t="shared" si="0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8" hidden="1">
      <c r="A44" s="48"/>
      <c r="B44" s="9"/>
      <c r="C44" s="2"/>
      <c r="D44" s="8"/>
      <c r="E44" s="72"/>
      <c r="F44" s="8"/>
      <c r="G44" s="8"/>
      <c r="H44" s="93"/>
      <c r="I44" s="89" t="e">
        <f t="shared" si="7"/>
        <v>#DIV/0!</v>
      </c>
      <c r="J44" s="100" t="e">
        <f t="shared" si="4"/>
        <v>#DIV/0!</v>
      </c>
      <c r="K44" s="12" t="e">
        <f t="shared" si="6"/>
        <v>#DIV/0!</v>
      </c>
      <c r="L44" s="43"/>
      <c r="M44" s="108">
        <f t="shared" si="2"/>
        <v>0</v>
      </c>
      <c r="N44" s="83">
        <f t="shared" si="0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36" hidden="1">
      <c r="A45" s="48">
        <v>41030500</v>
      </c>
      <c r="B45" s="9" t="s">
        <v>42</v>
      </c>
      <c r="C45" s="2"/>
      <c r="D45" s="8"/>
      <c r="E45" s="72"/>
      <c r="F45" s="8"/>
      <c r="G45" s="8"/>
      <c r="H45" s="93"/>
      <c r="I45" s="89" t="e">
        <f t="shared" si="7"/>
        <v>#DIV/0!</v>
      </c>
      <c r="J45" s="100" t="e">
        <f t="shared" si="4"/>
        <v>#DIV/0!</v>
      </c>
      <c r="K45" s="12" t="e">
        <f t="shared" si="6"/>
        <v>#DIV/0!</v>
      </c>
      <c r="L45" s="43"/>
      <c r="M45" s="108">
        <f t="shared" si="2"/>
        <v>0</v>
      </c>
      <c r="N45" s="83">
        <f t="shared" si="0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54" hidden="1">
      <c r="A46" s="48">
        <v>41021000</v>
      </c>
      <c r="B46" s="9" t="s">
        <v>50</v>
      </c>
      <c r="C46" s="2"/>
      <c r="D46" s="8"/>
      <c r="E46" s="73"/>
      <c r="F46" s="11"/>
      <c r="G46" s="8"/>
      <c r="H46" s="93"/>
      <c r="I46" s="89" t="e">
        <f t="shared" si="7"/>
        <v>#DIV/0!</v>
      </c>
      <c r="J46" s="100" t="e">
        <f t="shared" si="4"/>
        <v>#DIV/0!</v>
      </c>
      <c r="K46" s="12" t="e">
        <f t="shared" si="6"/>
        <v>#DIV/0!</v>
      </c>
      <c r="L46" s="43"/>
      <c r="M46" s="108">
        <f t="shared" si="2"/>
        <v>0</v>
      </c>
      <c r="N46" s="83">
        <f t="shared" si="0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8" hidden="1">
      <c r="A47" s="48"/>
      <c r="B47" s="9"/>
      <c r="C47" s="2"/>
      <c r="D47" s="8"/>
      <c r="E47" s="73"/>
      <c r="F47" s="11"/>
      <c r="G47" s="8"/>
      <c r="H47" s="93"/>
      <c r="I47" s="89" t="e">
        <f>H49/D47*100</f>
        <v>#DIV/0!</v>
      </c>
      <c r="J47" s="100" t="e">
        <f t="shared" si="4"/>
        <v>#DIV/0!</v>
      </c>
      <c r="K47" s="12" t="e">
        <f t="shared" si="6"/>
        <v>#DIV/0!</v>
      </c>
      <c r="L47" s="43"/>
      <c r="M47" s="108">
        <f t="shared" si="2"/>
        <v>0</v>
      </c>
      <c r="N47" s="83">
        <f t="shared" si="0"/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54">
      <c r="A48" s="48">
        <v>41030300</v>
      </c>
      <c r="B48" s="9" t="s">
        <v>100</v>
      </c>
      <c r="C48" s="2"/>
      <c r="D48" s="11">
        <v>185.7</v>
      </c>
      <c r="E48" s="73"/>
      <c r="F48" s="11"/>
      <c r="G48" s="11">
        <v>185.7</v>
      </c>
      <c r="H48" s="83">
        <v>185.7</v>
      </c>
      <c r="I48" s="89"/>
      <c r="J48" s="100">
        <f t="shared" si="4"/>
        <v>100</v>
      </c>
      <c r="K48" s="12">
        <f t="shared" si="6"/>
        <v>100</v>
      </c>
      <c r="L48" s="43"/>
      <c r="M48" s="108">
        <f t="shared" si="2"/>
        <v>0</v>
      </c>
      <c r="N48" s="83">
        <f t="shared" si="0"/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36">
      <c r="A49" s="48">
        <v>41030600</v>
      </c>
      <c r="B49" s="9" t="s">
        <v>84</v>
      </c>
      <c r="C49" s="2"/>
      <c r="D49" s="11">
        <v>76991.2</v>
      </c>
      <c r="E49" s="73"/>
      <c r="F49" s="11"/>
      <c r="G49" s="11">
        <v>76991.2</v>
      </c>
      <c r="H49" s="83">
        <v>75827.3</v>
      </c>
      <c r="I49" s="89">
        <f t="shared" si="7"/>
        <v>2.536783424599175</v>
      </c>
      <c r="J49" s="100">
        <f t="shared" si="4"/>
        <v>98.48826878916033</v>
      </c>
      <c r="K49" s="12">
        <f t="shared" si="6"/>
        <v>98.48826878916033</v>
      </c>
      <c r="L49" s="43"/>
      <c r="M49" s="108">
        <f t="shared" si="2"/>
        <v>-1163.8999999999942</v>
      </c>
      <c r="N49" s="83">
        <f t="shared" si="0"/>
        <v>-1163.8999999999942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36">
      <c r="A50" s="48">
        <v>41030800</v>
      </c>
      <c r="B50" s="9" t="s">
        <v>25</v>
      </c>
      <c r="C50" s="2"/>
      <c r="D50" s="11">
        <v>2163.1</v>
      </c>
      <c r="E50" s="73"/>
      <c r="F50" s="11"/>
      <c r="G50" s="11">
        <v>2163.1</v>
      </c>
      <c r="H50" s="83">
        <v>1953.1</v>
      </c>
      <c r="I50" s="89">
        <f t="shared" si="7"/>
        <v>67.70838148952892</v>
      </c>
      <c r="J50" s="100">
        <f t="shared" si="4"/>
        <v>90.2917109703666</v>
      </c>
      <c r="K50" s="12">
        <f t="shared" si="6"/>
        <v>90.2917109703666</v>
      </c>
      <c r="L50" s="43"/>
      <c r="M50" s="108">
        <f t="shared" si="2"/>
        <v>-210</v>
      </c>
      <c r="N50" s="83">
        <f t="shared" si="0"/>
        <v>-210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36">
      <c r="A51" s="48">
        <v>41030900</v>
      </c>
      <c r="B51" s="9" t="s">
        <v>13</v>
      </c>
      <c r="C51" s="2"/>
      <c r="D51" s="11">
        <v>1505.8</v>
      </c>
      <c r="E51" s="73"/>
      <c r="F51" s="11"/>
      <c r="G51" s="11">
        <v>1505.8</v>
      </c>
      <c r="H51" s="83">
        <v>1464.6</v>
      </c>
      <c r="I51" s="89">
        <f>H53/D51*100</f>
        <v>149.94687209456768</v>
      </c>
      <c r="J51" s="100">
        <f t="shared" si="4"/>
        <v>97.26391287023509</v>
      </c>
      <c r="K51" s="12">
        <f t="shared" si="6"/>
        <v>97.26391287023509</v>
      </c>
      <c r="L51" s="43"/>
      <c r="M51" s="108">
        <f t="shared" si="2"/>
        <v>-41.200000000000045</v>
      </c>
      <c r="N51" s="83">
        <f t="shared" si="0"/>
        <v>-41.200000000000045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8" hidden="1">
      <c r="A52" s="48"/>
      <c r="B52" s="81"/>
      <c r="C52" s="2"/>
      <c r="D52" s="11"/>
      <c r="E52" s="78"/>
      <c r="F52" s="21"/>
      <c r="G52" s="11"/>
      <c r="H52" s="83"/>
      <c r="I52" s="89"/>
      <c r="J52" s="100"/>
      <c r="K52" s="12"/>
      <c r="L52" s="43"/>
      <c r="M52" s="108"/>
      <c r="N52" s="8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36">
      <c r="A53" s="120">
        <v>41031000</v>
      </c>
      <c r="B53" s="81" t="s">
        <v>28</v>
      </c>
      <c r="C53" s="2"/>
      <c r="D53" s="8">
        <v>2635.8</v>
      </c>
      <c r="E53" s="78"/>
      <c r="F53" s="21"/>
      <c r="G53" s="8">
        <v>2635.8</v>
      </c>
      <c r="H53" s="83">
        <v>2257.9</v>
      </c>
      <c r="I53" s="89">
        <f>H55/D53*100</f>
        <v>0</v>
      </c>
      <c r="J53" s="100">
        <f t="shared" si="4"/>
        <v>85.6627968738144</v>
      </c>
      <c r="K53" s="12">
        <f t="shared" si="6"/>
        <v>85.6627968738144</v>
      </c>
      <c r="L53" s="43"/>
      <c r="M53" s="108">
        <f t="shared" si="2"/>
        <v>-377.9000000000001</v>
      </c>
      <c r="N53" s="83">
        <f t="shared" si="0"/>
        <v>-377.9000000000001</v>
      </c>
      <c r="O53" s="2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90">
      <c r="A54" s="120">
        <v>41034800</v>
      </c>
      <c r="B54" s="81" t="s">
        <v>101</v>
      </c>
      <c r="C54" s="2"/>
      <c r="D54" s="11">
        <v>172.3</v>
      </c>
      <c r="E54" s="78"/>
      <c r="F54" s="21"/>
      <c r="G54" s="11">
        <v>172.3</v>
      </c>
      <c r="H54" s="83">
        <v>172.3</v>
      </c>
      <c r="I54" s="89"/>
      <c r="J54" s="100">
        <f t="shared" si="4"/>
        <v>100</v>
      </c>
      <c r="K54" s="12">
        <f t="shared" si="6"/>
        <v>100</v>
      </c>
      <c r="L54" s="43"/>
      <c r="M54" s="108">
        <f t="shared" si="2"/>
        <v>0</v>
      </c>
      <c r="N54" s="83">
        <f t="shared" si="0"/>
        <v>0</v>
      </c>
      <c r="O54" s="2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72" hidden="1">
      <c r="A55" s="120">
        <v>41034200</v>
      </c>
      <c r="B55" s="80" t="s">
        <v>65</v>
      </c>
      <c r="C55" s="16"/>
      <c r="D55" s="8"/>
      <c r="E55" s="73"/>
      <c r="F55" s="11"/>
      <c r="G55" s="8"/>
      <c r="H55" s="83"/>
      <c r="I55" s="89" t="e">
        <f t="shared" si="7"/>
        <v>#DIV/0!</v>
      </c>
      <c r="J55" s="100" t="e">
        <f t="shared" si="4"/>
        <v>#DIV/0!</v>
      </c>
      <c r="K55" s="12" t="e">
        <f t="shared" si="6"/>
        <v>#DIV/0!</v>
      </c>
      <c r="L55" s="43"/>
      <c r="M55" s="108">
        <f t="shared" si="2"/>
        <v>0</v>
      </c>
      <c r="N55" s="83">
        <f t="shared" si="0"/>
        <v>0</v>
      </c>
      <c r="O55" s="2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36" hidden="1">
      <c r="A56" s="120">
        <v>41032200</v>
      </c>
      <c r="B56" s="81" t="s">
        <v>43</v>
      </c>
      <c r="C56" s="16"/>
      <c r="D56" s="8"/>
      <c r="E56" s="73"/>
      <c r="F56" s="11"/>
      <c r="G56" s="8"/>
      <c r="H56" s="83"/>
      <c r="I56" s="89" t="e">
        <f t="shared" si="7"/>
        <v>#DIV/0!</v>
      </c>
      <c r="J56" s="100" t="e">
        <f t="shared" si="4"/>
        <v>#DIV/0!</v>
      </c>
      <c r="K56" s="12" t="e">
        <f t="shared" si="6"/>
        <v>#DIV/0!</v>
      </c>
      <c r="L56" s="43"/>
      <c r="M56" s="108">
        <f t="shared" si="2"/>
        <v>0</v>
      </c>
      <c r="N56" s="83">
        <f t="shared" si="0"/>
        <v>0</v>
      </c>
      <c r="O56" s="2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36" hidden="1">
      <c r="A57" s="120">
        <v>41032300</v>
      </c>
      <c r="B57" s="81" t="s">
        <v>33</v>
      </c>
      <c r="C57" s="16"/>
      <c r="D57" s="8"/>
      <c r="E57" s="73"/>
      <c r="F57" s="11"/>
      <c r="G57" s="8"/>
      <c r="H57" s="83"/>
      <c r="I57" s="89" t="e">
        <f t="shared" si="7"/>
        <v>#DIV/0!</v>
      </c>
      <c r="J57" s="100" t="e">
        <f t="shared" si="4"/>
        <v>#DIV/0!</v>
      </c>
      <c r="K57" s="12" t="e">
        <f t="shared" si="6"/>
        <v>#DIV/0!</v>
      </c>
      <c r="L57" s="43"/>
      <c r="M57" s="108">
        <f t="shared" si="2"/>
        <v>0</v>
      </c>
      <c r="N57" s="83">
        <f t="shared" si="0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54" hidden="1">
      <c r="A58" s="120">
        <v>41033800</v>
      </c>
      <c r="B58" s="81" t="s">
        <v>51</v>
      </c>
      <c r="C58" s="16"/>
      <c r="D58" s="8"/>
      <c r="E58" s="73"/>
      <c r="F58" s="11"/>
      <c r="G58" s="8"/>
      <c r="H58" s="83"/>
      <c r="I58" s="89" t="e">
        <f>H60/D58*100</f>
        <v>#DIV/0!</v>
      </c>
      <c r="J58" s="100" t="e">
        <f t="shared" si="4"/>
        <v>#DIV/0!</v>
      </c>
      <c r="K58" s="12" t="e">
        <f t="shared" si="6"/>
        <v>#DIV/0!</v>
      </c>
      <c r="L58" s="43"/>
      <c r="M58" s="108">
        <f t="shared" si="2"/>
        <v>0</v>
      </c>
      <c r="N58" s="83">
        <f t="shared" si="0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56.25" customHeight="1" hidden="1">
      <c r="A59" s="120">
        <v>41034500</v>
      </c>
      <c r="B59" s="159" t="s">
        <v>90</v>
      </c>
      <c r="C59" s="16"/>
      <c r="D59" s="11"/>
      <c r="E59" s="73"/>
      <c r="F59" s="11"/>
      <c r="G59" s="11"/>
      <c r="H59" s="83"/>
      <c r="I59" s="89"/>
      <c r="J59" s="100"/>
      <c r="K59" s="12"/>
      <c r="L59" s="43"/>
      <c r="M59" s="108">
        <f t="shared" si="2"/>
        <v>0</v>
      </c>
      <c r="N59" s="83">
        <f t="shared" si="0"/>
        <v>0</v>
      </c>
      <c r="O59" s="1"/>
      <c r="P59" s="119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8">
      <c r="A60" s="120">
        <v>41035000</v>
      </c>
      <c r="B60" s="80" t="s">
        <v>68</v>
      </c>
      <c r="C60" s="16"/>
      <c r="D60" s="11">
        <v>1972.3</v>
      </c>
      <c r="E60" s="73"/>
      <c r="F60" s="11"/>
      <c r="G60" s="11">
        <v>1972.3</v>
      </c>
      <c r="H60" s="83">
        <v>1900.1</v>
      </c>
      <c r="I60" s="89">
        <f>H62/D60*100</f>
        <v>0</v>
      </c>
      <c r="J60" s="100">
        <f t="shared" si="4"/>
        <v>96.33929929523906</v>
      </c>
      <c r="K60" s="12">
        <f t="shared" si="6"/>
        <v>96.33929929523906</v>
      </c>
      <c r="L60" s="43"/>
      <c r="M60" s="108">
        <f t="shared" si="2"/>
        <v>-72.20000000000005</v>
      </c>
      <c r="N60" s="83">
        <f t="shared" si="0"/>
        <v>-72.20000000000005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52.5" customHeight="1" hidden="1">
      <c r="A61" s="120">
        <v>41035200</v>
      </c>
      <c r="B61" s="80" t="s">
        <v>85</v>
      </c>
      <c r="C61" s="16"/>
      <c r="D61" s="11"/>
      <c r="E61" s="73"/>
      <c r="F61" s="11"/>
      <c r="G61" s="11"/>
      <c r="H61" s="83"/>
      <c r="I61" s="89"/>
      <c r="J61" s="100"/>
      <c r="K61" s="12"/>
      <c r="L61" s="43"/>
      <c r="M61" s="108">
        <f t="shared" si="2"/>
        <v>0</v>
      </c>
      <c r="N61" s="83">
        <f t="shared" si="0"/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52.5" customHeight="1" hidden="1">
      <c r="A62" s="121">
        <v>41035600</v>
      </c>
      <c r="B62" s="80" t="s">
        <v>70</v>
      </c>
      <c r="C62" s="16"/>
      <c r="D62" s="8"/>
      <c r="E62" s="73"/>
      <c r="F62" s="11"/>
      <c r="G62" s="8"/>
      <c r="H62" s="83"/>
      <c r="I62" s="89"/>
      <c r="J62" s="100"/>
      <c r="K62" s="12"/>
      <c r="L62" s="43"/>
      <c r="M62" s="108">
        <f t="shared" si="2"/>
        <v>0</v>
      </c>
      <c r="N62" s="83">
        <f t="shared" si="0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36" hidden="1">
      <c r="A63" s="120">
        <v>41037000</v>
      </c>
      <c r="B63" s="80" t="s">
        <v>38</v>
      </c>
      <c r="C63" s="16"/>
      <c r="D63" s="8"/>
      <c r="E63" s="73"/>
      <c r="F63" s="11"/>
      <c r="G63" s="8"/>
      <c r="H63" s="83"/>
      <c r="I63" s="89" t="e">
        <f>H64/D63*100</f>
        <v>#DIV/0!</v>
      </c>
      <c r="J63" s="100"/>
      <c r="K63" s="12"/>
      <c r="L63" s="43"/>
      <c r="M63" s="108">
        <f t="shared" si="2"/>
        <v>0</v>
      </c>
      <c r="N63" s="83">
        <f t="shared" si="0"/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8" hidden="1">
      <c r="A64" s="120">
        <v>41038000</v>
      </c>
      <c r="B64" s="80" t="s">
        <v>39</v>
      </c>
      <c r="C64" s="16"/>
      <c r="D64" s="8"/>
      <c r="E64" s="73"/>
      <c r="F64" s="11"/>
      <c r="G64" s="8"/>
      <c r="H64" s="83"/>
      <c r="I64" s="89" t="e">
        <f>H65/D64*100</f>
        <v>#DIV/0!</v>
      </c>
      <c r="J64" s="100"/>
      <c r="K64" s="12"/>
      <c r="L64" s="43"/>
      <c r="M64" s="108">
        <f t="shared" si="2"/>
        <v>0</v>
      </c>
      <c r="N64" s="83">
        <f t="shared" si="0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36" hidden="1">
      <c r="A65" s="120">
        <v>41038200</v>
      </c>
      <c r="B65" s="80" t="s">
        <v>40</v>
      </c>
      <c r="C65" s="16"/>
      <c r="D65" s="8"/>
      <c r="E65" s="73"/>
      <c r="F65" s="11"/>
      <c r="G65" s="8"/>
      <c r="H65" s="83"/>
      <c r="I65" s="89" t="e">
        <f>H66/D65*100</f>
        <v>#DIV/0!</v>
      </c>
      <c r="J65" s="100"/>
      <c r="K65" s="12"/>
      <c r="L65" s="43"/>
      <c r="M65" s="108">
        <f t="shared" si="2"/>
        <v>0</v>
      </c>
      <c r="N65" s="83">
        <f t="shared" si="0"/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9.75" customHeight="1" hidden="1">
      <c r="A66" s="120">
        <v>41037000</v>
      </c>
      <c r="B66" s="80" t="s">
        <v>46</v>
      </c>
      <c r="C66" s="16"/>
      <c r="D66" s="8"/>
      <c r="E66" s="73"/>
      <c r="F66" s="11"/>
      <c r="G66" s="8"/>
      <c r="H66" s="83"/>
      <c r="I66" s="89" t="e">
        <f>H68/D66*100</f>
        <v>#DIV/0!</v>
      </c>
      <c r="J66" s="100"/>
      <c r="K66" s="12"/>
      <c r="L66" s="43"/>
      <c r="M66" s="108">
        <f t="shared" si="2"/>
        <v>0</v>
      </c>
      <c r="N66" s="83">
        <f t="shared" si="0"/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75" customHeight="1">
      <c r="A67" s="120">
        <v>41035600</v>
      </c>
      <c r="B67" s="80" t="s">
        <v>95</v>
      </c>
      <c r="C67" s="16"/>
      <c r="D67" s="11">
        <v>62</v>
      </c>
      <c r="E67" s="73"/>
      <c r="F67" s="11"/>
      <c r="G67" s="11">
        <v>62</v>
      </c>
      <c r="H67" s="112">
        <v>62</v>
      </c>
      <c r="I67" s="89"/>
      <c r="J67" s="100">
        <f t="shared" si="4"/>
        <v>100</v>
      </c>
      <c r="K67" s="12">
        <f t="shared" si="6"/>
        <v>100</v>
      </c>
      <c r="L67" s="43"/>
      <c r="M67" s="108">
        <f t="shared" si="2"/>
        <v>0</v>
      </c>
      <c r="N67" s="83">
        <f t="shared" si="0"/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8.75" thickBot="1">
      <c r="A68" s="120">
        <v>41035800</v>
      </c>
      <c r="B68" s="81" t="s">
        <v>37</v>
      </c>
      <c r="C68" s="16"/>
      <c r="D68" s="11">
        <v>656.98</v>
      </c>
      <c r="E68" s="73"/>
      <c r="F68" s="11"/>
      <c r="G68" s="11">
        <v>656.98</v>
      </c>
      <c r="H68" s="94">
        <v>647</v>
      </c>
      <c r="I68" s="89">
        <f>H69/D68*100</f>
        <v>0</v>
      </c>
      <c r="J68" s="100">
        <f t="shared" si="4"/>
        <v>98.48092788212732</v>
      </c>
      <c r="K68" s="13">
        <f t="shared" si="6"/>
        <v>98.48092788212732</v>
      </c>
      <c r="L68" s="43"/>
      <c r="M68" s="108">
        <f t="shared" si="2"/>
        <v>-9.980000000000018</v>
      </c>
      <c r="N68" s="94">
        <f t="shared" si="0"/>
        <v>-9.980000000000018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8.75" hidden="1" thickBot="1">
      <c r="A69" s="71"/>
      <c r="B69" s="92"/>
      <c r="C69" s="16"/>
      <c r="D69" s="38"/>
      <c r="E69" s="78"/>
      <c r="F69" s="21"/>
      <c r="G69" s="41"/>
      <c r="H69" s="99"/>
      <c r="I69" s="104"/>
      <c r="J69" s="101" t="e">
        <f t="shared" si="4"/>
        <v>#DIV/0!</v>
      </c>
      <c r="K69" s="23" t="e">
        <f t="shared" si="6"/>
        <v>#DIV/0!</v>
      </c>
      <c r="L69" s="105"/>
      <c r="M69" s="123">
        <f t="shared" si="2"/>
        <v>0</v>
      </c>
      <c r="N69" s="107">
        <f t="shared" si="0"/>
        <v>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37.5" customHeight="1" thickBot="1">
      <c r="A70" s="30"/>
      <c r="B70" s="30" t="s">
        <v>15</v>
      </c>
      <c r="C70" s="64">
        <f>C5+C31</f>
        <v>0</v>
      </c>
      <c r="D70" s="185">
        <f>D5+D31</f>
        <v>234832.37999999998</v>
      </c>
      <c r="E70" s="185">
        <f>E5+E31</f>
        <v>0</v>
      </c>
      <c r="F70" s="185"/>
      <c r="G70" s="185">
        <f>G5+G31</f>
        <v>234832.37999999998</v>
      </c>
      <c r="H70" s="185">
        <f>H5+H31</f>
        <v>236160.764</v>
      </c>
      <c r="I70" s="87">
        <f>H70/D70*100</f>
        <v>100.56567326873748</v>
      </c>
      <c r="J70" s="106">
        <f t="shared" si="4"/>
        <v>100.56567326873748</v>
      </c>
      <c r="K70" s="106">
        <f t="shared" si="6"/>
        <v>100.56567326873748</v>
      </c>
      <c r="L70" s="88"/>
      <c r="M70" s="106">
        <f t="shared" si="2"/>
        <v>1328.38400000002</v>
      </c>
      <c r="N70" s="106">
        <f t="shared" si="0"/>
        <v>1328.38400000002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9.5" thickBot="1">
      <c r="A71" s="7"/>
      <c r="B71" s="57" t="s">
        <v>18</v>
      </c>
      <c r="C71" s="58">
        <f>SUM(C73:C106)</f>
        <v>0</v>
      </c>
      <c r="D71" s="59">
        <f>SUM(D72:D109)</f>
        <v>12702.15</v>
      </c>
      <c r="E71" s="59">
        <f>SUM(E73:E107)</f>
        <v>0</v>
      </c>
      <c r="F71" s="59"/>
      <c r="G71" s="60">
        <f>G77+G79+G80+G81+G82+G83+G84+G85+G92+G94+G109+G78</f>
        <v>12702.15</v>
      </c>
      <c r="H71" s="59">
        <f>H75+H77+H79+H81+H82+H83+H84+H85+H92+H94+H109+H78</f>
        <v>12800.97014</v>
      </c>
      <c r="I71" s="190"/>
      <c r="J71" s="60">
        <f t="shared" si="4"/>
        <v>100.77797963336917</v>
      </c>
      <c r="K71" s="124">
        <f t="shared" si="6"/>
        <v>100.77797963336917</v>
      </c>
      <c r="L71" s="192"/>
      <c r="M71" s="193">
        <f t="shared" si="2"/>
        <v>98.82013999999981</v>
      </c>
      <c r="N71" s="60">
        <f t="shared" si="0"/>
        <v>98.82013999999981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8" hidden="1">
      <c r="A72" s="22"/>
      <c r="B72" s="22"/>
      <c r="C72" s="39"/>
      <c r="D72" s="186"/>
      <c r="E72" s="2"/>
      <c r="F72" s="187"/>
      <c r="G72" s="188"/>
      <c r="H72" s="110"/>
      <c r="I72" s="113"/>
      <c r="J72" s="188"/>
      <c r="K72" s="111"/>
      <c r="L72" s="189"/>
      <c r="M72" s="108">
        <f t="shared" si="2"/>
        <v>0</v>
      </c>
      <c r="N72" s="122"/>
      <c r="O72" s="20"/>
      <c r="P72" s="20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0.75" customHeight="1" hidden="1">
      <c r="A73" s="120">
        <v>12020000</v>
      </c>
      <c r="B73" s="81" t="s">
        <v>87</v>
      </c>
      <c r="C73" s="90"/>
      <c r="D73" s="109"/>
      <c r="E73" s="89"/>
      <c r="F73" s="98"/>
      <c r="G73" s="100"/>
      <c r="H73" s="82">
        <v>-0.3</v>
      </c>
      <c r="I73" s="89"/>
      <c r="J73" s="100"/>
      <c r="K73" s="40"/>
      <c r="L73" s="89"/>
      <c r="M73" s="108">
        <f t="shared" si="2"/>
        <v>-0.3</v>
      </c>
      <c r="N73" s="82">
        <f t="shared" si="0"/>
        <v>-0.3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18.75" hidden="1" thickBot="1">
      <c r="A74" s="71">
        <v>14071500</v>
      </c>
      <c r="B74" s="92" t="s">
        <v>16</v>
      </c>
      <c r="C74" s="90"/>
      <c r="D74" s="139"/>
      <c r="E74" s="102"/>
      <c r="F74" s="97"/>
      <c r="G74" s="37"/>
      <c r="H74" s="118"/>
      <c r="I74" s="102"/>
      <c r="J74" s="114" t="e">
        <f t="shared" si="4"/>
        <v>#DIV/0!</v>
      </c>
      <c r="K74" s="21" t="e">
        <f t="shared" si="6"/>
        <v>#DIV/0!</v>
      </c>
      <c r="L74" s="117"/>
      <c r="M74" s="123">
        <f t="shared" si="2"/>
        <v>0</v>
      </c>
      <c r="N74" s="112">
        <f t="shared" si="0"/>
        <v>0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54" hidden="1">
      <c r="A75" s="5">
        <v>12020000</v>
      </c>
      <c r="B75" s="131" t="s">
        <v>91</v>
      </c>
      <c r="C75" s="39"/>
      <c r="D75" s="109"/>
      <c r="E75" s="39"/>
      <c r="F75" s="39"/>
      <c r="G75" s="90"/>
      <c r="H75" s="82"/>
      <c r="I75" s="39"/>
      <c r="J75" s="40"/>
      <c r="K75" s="40"/>
      <c r="L75" s="62"/>
      <c r="M75" s="40">
        <f t="shared" si="2"/>
        <v>0</v>
      </c>
      <c r="N75" s="82">
        <f>H75-G75</f>
        <v>0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54">
      <c r="A76" s="161">
        <v>12020000</v>
      </c>
      <c r="B76" s="162" t="s">
        <v>91</v>
      </c>
      <c r="C76" s="39"/>
      <c r="D76" s="163"/>
      <c r="E76" s="39"/>
      <c r="F76" s="39"/>
      <c r="G76" s="90"/>
      <c r="H76" s="164">
        <v>0.08103</v>
      </c>
      <c r="I76" s="39"/>
      <c r="J76" s="74"/>
      <c r="K76" s="74"/>
      <c r="L76" s="62"/>
      <c r="M76" s="74"/>
      <c r="N76" s="83">
        <f>H76-G76</f>
        <v>0.08103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36">
      <c r="A77" s="22">
        <v>12030000</v>
      </c>
      <c r="B77" s="130" t="s">
        <v>62</v>
      </c>
      <c r="C77" s="39"/>
      <c r="D77" s="8">
        <v>69.9</v>
      </c>
      <c r="E77" s="39"/>
      <c r="F77" s="69"/>
      <c r="G77" s="100">
        <v>69.9</v>
      </c>
      <c r="H77" s="83">
        <v>91.7</v>
      </c>
      <c r="I77" s="63">
        <f>H77/D77*100</f>
        <v>131.1874105865522</v>
      </c>
      <c r="J77" s="11">
        <f>H77/D77*100</f>
        <v>131.1874105865522</v>
      </c>
      <c r="K77" s="11">
        <f>H77/G77*100</f>
        <v>131.1874105865522</v>
      </c>
      <c r="L77" s="62"/>
      <c r="M77" s="74">
        <f t="shared" si="2"/>
        <v>21.799999999999997</v>
      </c>
      <c r="N77" s="83">
        <f>H77-G77</f>
        <v>21.799999999999997</v>
      </c>
      <c r="O77" s="20"/>
      <c r="P77" s="20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18">
      <c r="A78" s="22">
        <v>18010000</v>
      </c>
      <c r="B78" s="130" t="s">
        <v>98</v>
      </c>
      <c r="C78" s="39"/>
      <c r="D78" s="8">
        <v>3.2</v>
      </c>
      <c r="E78" s="39"/>
      <c r="F78" s="39"/>
      <c r="G78" s="62">
        <v>3.2</v>
      </c>
      <c r="H78" s="83">
        <v>5.6</v>
      </c>
      <c r="I78" s="63"/>
      <c r="J78" s="11">
        <f>H78/D78*100</f>
        <v>174.99999999999997</v>
      </c>
      <c r="K78" s="11">
        <f>H78/G78*100</f>
        <v>174.99999999999997</v>
      </c>
      <c r="L78" s="62"/>
      <c r="M78" s="74">
        <f>H78-D78</f>
        <v>2.3999999999999995</v>
      </c>
      <c r="N78" s="83">
        <f>H78-G78</f>
        <v>2.3999999999999995</v>
      </c>
      <c r="O78" s="20"/>
      <c r="P78" s="20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36.75" thickBot="1">
      <c r="A79" s="9">
        <v>18041500</v>
      </c>
      <c r="B79" s="132" t="s">
        <v>83</v>
      </c>
      <c r="C79" s="16"/>
      <c r="D79" s="8">
        <v>32.9</v>
      </c>
      <c r="E79" s="102"/>
      <c r="F79" s="90"/>
      <c r="G79" s="49">
        <v>32.9</v>
      </c>
      <c r="H79" s="83">
        <v>38.8</v>
      </c>
      <c r="I79" s="16"/>
      <c r="J79" s="11">
        <f t="shared" si="4"/>
        <v>117.93313069908815</v>
      </c>
      <c r="K79" s="11">
        <f>H79/G79*100</f>
        <v>117.93313069908815</v>
      </c>
      <c r="L79" s="62"/>
      <c r="M79" s="74">
        <f t="shared" si="2"/>
        <v>5.899999999999999</v>
      </c>
      <c r="N79" s="83">
        <f t="shared" si="0"/>
        <v>5.899999999999999</v>
      </c>
      <c r="O79" s="20"/>
      <c r="P79" s="20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8.75" hidden="1" thickBot="1">
      <c r="A80" s="9"/>
      <c r="B80" s="132"/>
      <c r="C80" s="16"/>
      <c r="D80" s="8"/>
      <c r="E80" s="16"/>
      <c r="F80" s="50"/>
      <c r="G80" s="49"/>
      <c r="H80" s="83"/>
      <c r="I80" s="62"/>
      <c r="J80" s="11"/>
      <c r="K80" s="11"/>
      <c r="L80" s="62"/>
      <c r="M80" s="74">
        <f t="shared" si="2"/>
        <v>0</v>
      </c>
      <c r="N80" s="83"/>
      <c r="O80" s="20"/>
      <c r="P80" s="20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8.75" thickBot="1">
      <c r="A81" s="9">
        <v>18050000</v>
      </c>
      <c r="B81" s="132" t="s">
        <v>66</v>
      </c>
      <c r="C81" s="16"/>
      <c r="D81" s="8">
        <v>3337.3</v>
      </c>
      <c r="E81" s="16"/>
      <c r="F81" s="50"/>
      <c r="G81" s="49">
        <v>3337.3</v>
      </c>
      <c r="H81" s="83">
        <v>3461.3</v>
      </c>
      <c r="I81" s="62">
        <f aca="true" t="shared" si="8" ref="I81:I111">H81/D81*100</f>
        <v>103.71557846163067</v>
      </c>
      <c r="J81" s="11">
        <f t="shared" si="4"/>
        <v>103.71557846163067</v>
      </c>
      <c r="K81" s="11">
        <f t="shared" si="6"/>
        <v>103.71557846163067</v>
      </c>
      <c r="L81" s="62"/>
      <c r="M81" s="74">
        <f aca="true" t="shared" si="9" ref="M81:M111">H81-D81</f>
        <v>124</v>
      </c>
      <c r="N81" s="83">
        <f t="shared" si="0"/>
        <v>124</v>
      </c>
      <c r="O81" s="148">
        <v>3118.2</v>
      </c>
      <c r="P81" s="124">
        <f>H81/O81*100</f>
        <v>111.00314283881727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8">
      <c r="A82" s="9">
        <v>19010000</v>
      </c>
      <c r="B82" s="132" t="s">
        <v>63</v>
      </c>
      <c r="C82" s="16"/>
      <c r="D82" s="8">
        <v>94.6</v>
      </c>
      <c r="E82" s="62"/>
      <c r="F82" s="49"/>
      <c r="G82" s="49">
        <v>94.6</v>
      </c>
      <c r="H82" s="83">
        <v>138.3</v>
      </c>
      <c r="I82" s="62">
        <f t="shared" si="8"/>
        <v>146.1945031712474</v>
      </c>
      <c r="J82" s="11">
        <f t="shared" si="4"/>
        <v>146.1945031712474</v>
      </c>
      <c r="K82" s="11">
        <f t="shared" si="6"/>
        <v>146.1945031712474</v>
      </c>
      <c r="L82" s="62"/>
      <c r="M82" s="74">
        <f t="shared" si="9"/>
        <v>43.70000000000002</v>
      </c>
      <c r="N82" s="83">
        <f t="shared" si="0"/>
        <v>43.70000000000002</v>
      </c>
      <c r="O82" s="20"/>
      <c r="P82" s="20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33" customHeight="1" hidden="1">
      <c r="A83" s="9">
        <v>19050000</v>
      </c>
      <c r="B83" s="132" t="s">
        <v>89</v>
      </c>
      <c r="C83" s="16"/>
      <c r="D83" s="8"/>
      <c r="E83" s="62"/>
      <c r="F83" s="49"/>
      <c r="G83" s="49"/>
      <c r="H83" s="83"/>
      <c r="I83" s="62"/>
      <c r="J83" s="11"/>
      <c r="K83" s="11"/>
      <c r="L83" s="62"/>
      <c r="M83" s="74">
        <f t="shared" si="9"/>
        <v>0</v>
      </c>
      <c r="N83" s="83">
        <f aca="true" t="shared" si="10" ref="N83:N111">H83-G83</f>
        <v>0</v>
      </c>
      <c r="O83" s="20"/>
      <c r="P83" s="20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35.25" customHeight="1">
      <c r="A84" s="9">
        <v>24062100</v>
      </c>
      <c r="B84" s="132" t="s">
        <v>73</v>
      </c>
      <c r="C84" s="16"/>
      <c r="D84" s="8"/>
      <c r="E84" s="62"/>
      <c r="F84" s="49"/>
      <c r="G84" s="49"/>
      <c r="H84" s="83">
        <v>8.47014</v>
      </c>
      <c r="I84" s="62"/>
      <c r="J84" s="11"/>
      <c r="K84" s="11"/>
      <c r="L84" s="62"/>
      <c r="M84" s="74">
        <f t="shared" si="9"/>
        <v>8.47014</v>
      </c>
      <c r="N84" s="83">
        <f t="shared" si="10"/>
        <v>8.47014</v>
      </c>
      <c r="O84" s="20"/>
      <c r="P84" s="20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36">
      <c r="A85" s="9">
        <v>25000000</v>
      </c>
      <c r="B85" s="132" t="s">
        <v>64</v>
      </c>
      <c r="C85" s="16"/>
      <c r="D85" s="8">
        <v>1877.05</v>
      </c>
      <c r="E85" s="62"/>
      <c r="F85" s="49"/>
      <c r="G85" s="191">
        <v>1877.05</v>
      </c>
      <c r="H85" s="83">
        <v>4996</v>
      </c>
      <c r="I85" s="62">
        <f t="shared" si="8"/>
        <v>266.1623291867558</v>
      </c>
      <c r="J85" s="11">
        <f t="shared" si="4"/>
        <v>266.1623291867558</v>
      </c>
      <c r="K85" s="11">
        <f t="shared" si="6"/>
        <v>266.1623291867558</v>
      </c>
      <c r="L85" s="62"/>
      <c r="M85" s="74">
        <f t="shared" si="9"/>
        <v>3118.95</v>
      </c>
      <c r="N85" s="83">
        <f t="shared" si="10"/>
        <v>3118.95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36" hidden="1">
      <c r="A86" s="9">
        <v>33010000</v>
      </c>
      <c r="B86" s="132" t="s">
        <v>22</v>
      </c>
      <c r="C86" s="16"/>
      <c r="D86" s="8"/>
      <c r="E86" s="16"/>
      <c r="F86" s="50"/>
      <c r="G86" s="50"/>
      <c r="H86" s="93"/>
      <c r="I86" s="62" t="e">
        <f t="shared" si="8"/>
        <v>#DIV/0!</v>
      </c>
      <c r="J86" s="11" t="e">
        <f t="shared" si="4"/>
        <v>#DIV/0!</v>
      </c>
      <c r="K86" s="11" t="e">
        <f t="shared" si="6"/>
        <v>#DIV/0!</v>
      </c>
      <c r="L86" s="62"/>
      <c r="M86" s="74">
        <f t="shared" si="9"/>
        <v>0</v>
      </c>
      <c r="N86" s="83">
        <f t="shared" si="10"/>
        <v>0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18" hidden="1">
      <c r="A87" s="9"/>
      <c r="B87" s="132"/>
      <c r="C87" s="16"/>
      <c r="D87" s="8"/>
      <c r="E87" s="62"/>
      <c r="F87" s="49"/>
      <c r="G87" s="49"/>
      <c r="H87" s="83"/>
      <c r="I87" s="62" t="e">
        <f t="shared" si="8"/>
        <v>#DIV/0!</v>
      </c>
      <c r="J87" s="11" t="e">
        <f t="shared" si="4"/>
        <v>#DIV/0!</v>
      </c>
      <c r="K87" s="11" t="e">
        <f t="shared" si="6"/>
        <v>#DIV/0!</v>
      </c>
      <c r="L87" s="62"/>
      <c r="M87" s="74">
        <f t="shared" si="9"/>
        <v>0</v>
      </c>
      <c r="N87" s="83">
        <f t="shared" si="10"/>
        <v>0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8" hidden="1">
      <c r="A88" s="9"/>
      <c r="B88" s="132"/>
      <c r="C88" s="16"/>
      <c r="D88" s="8"/>
      <c r="E88" s="62"/>
      <c r="F88" s="49"/>
      <c r="G88" s="50"/>
      <c r="H88" s="83"/>
      <c r="I88" s="62" t="e">
        <f t="shared" si="8"/>
        <v>#DIV/0!</v>
      </c>
      <c r="J88" s="11" t="e">
        <f t="shared" si="4"/>
        <v>#DIV/0!</v>
      </c>
      <c r="K88" s="11" t="e">
        <f t="shared" si="6"/>
        <v>#DIV/0!</v>
      </c>
      <c r="L88" s="62"/>
      <c r="M88" s="74">
        <f t="shared" si="9"/>
        <v>0</v>
      </c>
      <c r="N88" s="83">
        <f t="shared" si="10"/>
        <v>0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8" hidden="1">
      <c r="A89" s="9">
        <v>50110000</v>
      </c>
      <c r="B89" s="132" t="s">
        <v>14</v>
      </c>
      <c r="C89" s="16"/>
      <c r="D89" s="8"/>
      <c r="E89" s="16"/>
      <c r="F89" s="50"/>
      <c r="G89" s="50"/>
      <c r="H89" s="93"/>
      <c r="I89" s="62" t="e">
        <f t="shared" si="8"/>
        <v>#DIV/0!</v>
      </c>
      <c r="J89" s="11" t="e">
        <f aca="true" t="shared" si="11" ref="J89:J111">H89/D89*100</f>
        <v>#DIV/0!</v>
      </c>
      <c r="K89" s="11" t="e">
        <f t="shared" si="6"/>
        <v>#DIV/0!</v>
      </c>
      <c r="L89" s="62"/>
      <c r="M89" s="74">
        <f t="shared" si="9"/>
        <v>0</v>
      </c>
      <c r="N89" s="83">
        <f t="shared" si="10"/>
        <v>0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36" hidden="1">
      <c r="A90" s="22">
        <v>31030000</v>
      </c>
      <c r="B90" s="130" t="s">
        <v>76</v>
      </c>
      <c r="C90" s="39"/>
      <c r="D90" s="8"/>
      <c r="E90" s="39"/>
      <c r="F90" s="69"/>
      <c r="G90" s="69"/>
      <c r="H90" s="93"/>
      <c r="I90" s="62"/>
      <c r="J90" s="11"/>
      <c r="K90" s="11"/>
      <c r="L90" s="62"/>
      <c r="M90" s="74">
        <f t="shared" si="9"/>
        <v>0</v>
      </c>
      <c r="N90" s="83">
        <f t="shared" si="10"/>
        <v>0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18.75">
      <c r="A91" s="139"/>
      <c r="B91" s="133" t="s">
        <v>19</v>
      </c>
      <c r="C91" s="39"/>
      <c r="D91" s="8"/>
      <c r="E91" s="63"/>
      <c r="F91" s="56"/>
      <c r="G91" s="56"/>
      <c r="H91" s="83"/>
      <c r="I91" s="62"/>
      <c r="J91" s="11"/>
      <c r="K91" s="11"/>
      <c r="L91" s="62"/>
      <c r="M91" s="74"/>
      <c r="N91" s="8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36">
      <c r="A92" s="8">
        <v>41030400</v>
      </c>
      <c r="B92" s="77" t="s">
        <v>52</v>
      </c>
      <c r="C92" s="16"/>
      <c r="D92" s="11">
        <v>3600.3</v>
      </c>
      <c r="E92" s="62"/>
      <c r="F92" s="62"/>
      <c r="G92" s="49">
        <v>3600.3</v>
      </c>
      <c r="H92" s="83">
        <v>3051.9</v>
      </c>
      <c r="I92" s="62"/>
      <c r="J92" s="11">
        <f>H92/D92*100</f>
        <v>84.76793600533288</v>
      </c>
      <c r="K92" s="11">
        <f>H92/G92*100</f>
        <v>84.76793600533288</v>
      </c>
      <c r="L92" s="62"/>
      <c r="M92" s="74">
        <f t="shared" si="9"/>
        <v>-548.4000000000001</v>
      </c>
      <c r="N92" s="83">
        <f t="shared" si="10"/>
        <v>-548.4000000000001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36" hidden="1">
      <c r="A93" s="9">
        <v>41030800</v>
      </c>
      <c r="B93" s="132" t="s">
        <v>25</v>
      </c>
      <c r="C93" s="16"/>
      <c r="D93" s="8"/>
      <c r="E93" s="62"/>
      <c r="F93" s="62"/>
      <c r="G93" s="49"/>
      <c r="H93" s="83"/>
      <c r="I93" s="61" t="e">
        <f t="shared" si="8"/>
        <v>#DIV/0!</v>
      </c>
      <c r="J93" s="11" t="e">
        <f t="shared" si="11"/>
        <v>#DIV/0!</v>
      </c>
      <c r="K93" s="11" t="e">
        <f t="shared" si="6"/>
        <v>#DIV/0!</v>
      </c>
      <c r="L93" s="62"/>
      <c r="M93" s="74">
        <f t="shared" si="9"/>
        <v>0</v>
      </c>
      <c r="N93" s="83">
        <f t="shared" si="10"/>
        <v>0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90">
      <c r="A94" s="9">
        <v>41034400</v>
      </c>
      <c r="B94" s="130" t="s">
        <v>86</v>
      </c>
      <c r="C94" s="16"/>
      <c r="D94" s="11">
        <v>3586.9</v>
      </c>
      <c r="E94" s="89"/>
      <c r="F94" s="98"/>
      <c r="G94" s="100">
        <v>3586.9</v>
      </c>
      <c r="H94" s="83">
        <v>908.9</v>
      </c>
      <c r="I94" s="62"/>
      <c r="J94" s="11">
        <f t="shared" si="11"/>
        <v>25.339429591011736</v>
      </c>
      <c r="K94" s="11">
        <f t="shared" si="6"/>
        <v>25.339429591011736</v>
      </c>
      <c r="L94" s="62"/>
      <c r="M94" s="11">
        <f t="shared" si="9"/>
        <v>-2678</v>
      </c>
      <c r="N94" s="83">
        <f t="shared" si="10"/>
        <v>-2678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18.75" hidden="1" thickBot="1">
      <c r="A95" s="15">
        <v>41035000</v>
      </c>
      <c r="B95" s="134" t="s">
        <v>17</v>
      </c>
      <c r="C95" s="16"/>
      <c r="D95" s="8"/>
      <c r="E95" s="102"/>
      <c r="F95" s="97"/>
      <c r="G95" s="90"/>
      <c r="H95" s="83"/>
      <c r="I95" s="62"/>
      <c r="J95" s="115" t="e">
        <f t="shared" si="11"/>
        <v>#DIV/0!</v>
      </c>
      <c r="K95" s="12" t="e">
        <f t="shared" si="6"/>
        <v>#DIV/0!</v>
      </c>
      <c r="L95" s="43"/>
      <c r="M95" s="11">
        <f t="shared" si="9"/>
        <v>0</v>
      </c>
      <c r="N95" s="116">
        <f t="shared" si="10"/>
        <v>0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8" hidden="1">
      <c r="A96" s="140">
        <v>41034700</v>
      </c>
      <c r="B96" s="135" t="s">
        <v>23</v>
      </c>
      <c r="C96" s="16"/>
      <c r="D96" s="8"/>
      <c r="E96" s="102"/>
      <c r="F96" s="97"/>
      <c r="G96" s="90"/>
      <c r="H96" s="52"/>
      <c r="I96" s="62" t="e">
        <f t="shared" si="8"/>
        <v>#DIV/0!</v>
      </c>
      <c r="J96" s="115" t="e">
        <f t="shared" si="11"/>
        <v>#DIV/0!</v>
      </c>
      <c r="K96" s="12" t="e">
        <f t="shared" si="6"/>
        <v>#DIV/0!</v>
      </c>
      <c r="L96" s="43"/>
      <c r="M96" s="11">
        <f t="shared" si="9"/>
        <v>0</v>
      </c>
      <c r="N96" s="116">
        <f t="shared" si="10"/>
        <v>0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37.5" hidden="1">
      <c r="A97" s="9">
        <v>41030401</v>
      </c>
      <c r="B97" s="136" t="s">
        <v>21</v>
      </c>
      <c r="C97" s="16"/>
      <c r="D97" s="8"/>
      <c r="E97" s="102"/>
      <c r="F97" s="97"/>
      <c r="G97" s="90"/>
      <c r="H97" s="8"/>
      <c r="I97" s="62" t="e">
        <f t="shared" si="8"/>
        <v>#DIV/0!</v>
      </c>
      <c r="J97" s="115" t="e">
        <f t="shared" si="11"/>
        <v>#DIV/0!</v>
      </c>
      <c r="K97" s="12" t="e">
        <f t="shared" si="6"/>
        <v>#DIV/0!</v>
      </c>
      <c r="L97" s="43"/>
      <c r="M97" s="11">
        <f t="shared" si="9"/>
        <v>0</v>
      </c>
      <c r="N97" s="116">
        <f t="shared" si="10"/>
        <v>0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8" hidden="1">
      <c r="A98" s="9">
        <v>41035000</v>
      </c>
      <c r="B98" s="132" t="s">
        <v>30</v>
      </c>
      <c r="C98" s="16"/>
      <c r="D98" s="8"/>
      <c r="E98" s="89"/>
      <c r="F98" s="98"/>
      <c r="G98" s="100"/>
      <c r="H98" s="11"/>
      <c r="I98" s="62" t="e">
        <f t="shared" si="8"/>
        <v>#DIV/0!</v>
      </c>
      <c r="J98" s="115" t="e">
        <f t="shared" si="11"/>
        <v>#DIV/0!</v>
      </c>
      <c r="K98" s="12" t="e">
        <f t="shared" si="6"/>
        <v>#DIV/0!</v>
      </c>
      <c r="L98" s="43"/>
      <c r="M98" s="11">
        <f t="shared" si="9"/>
        <v>0</v>
      </c>
      <c r="N98" s="116">
        <f t="shared" si="10"/>
        <v>0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14" ht="54" hidden="1">
      <c r="A99" s="17">
        <v>41031900</v>
      </c>
      <c r="B99" s="132" t="s">
        <v>32</v>
      </c>
      <c r="C99" s="19"/>
      <c r="D99" s="52"/>
      <c r="E99" s="144"/>
      <c r="F99" s="143"/>
      <c r="G99" s="146"/>
      <c r="H99" s="11"/>
      <c r="I99" s="62" t="e">
        <f t="shared" si="8"/>
        <v>#DIV/0!</v>
      </c>
      <c r="J99" s="115" t="e">
        <f t="shared" si="11"/>
        <v>#DIV/0!</v>
      </c>
      <c r="K99" s="12" t="e">
        <f t="shared" si="6"/>
        <v>#DIV/0!</v>
      </c>
      <c r="L99" s="43"/>
      <c r="M99" s="11">
        <f t="shared" si="9"/>
        <v>0</v>
      </c>
      <c r="N99" s="116">
        <f t="shared" si="10"/>
        <v>0</v>
      </c>
    </row>
    <row r="100" spans="1:14" ht="18" hidden="1">
      <c r="A100" s="17">
        <v>41033003</v>
      </c>
      <c r="B100" s="137" t="s">
        <v>17</v>
      </c>
      <c r="C100" s="19"/>
      <c r="D100" s="52"/>
      <c r="E100" s="145"/>
      <c r="F100" s="142"/>
      <c r="G100" s="147"/>
      <c r="H100" s="52"/>
      <c r="I100" s="62" t="e">
        <f t="shared" si="8"/>
        <v>#DIV/0!</v>
      </c>
      <c r="J100" s="115" t="e">
        <f t="shared" si="11"/>
        <v>#DIV/0!</v>
      </c>
      <c r="K100" s="12" t="e">
        <f t="shared" si="6"/>
        <v>#DIV/0!</v>
      </c>
      <c r="L100" s="43"/>
      <c r="M100" s="11">
        <f t="shared" si="9"/>
        <v>0</v>
      </c>
      <c r="N100" s="116">
        <f t="shared" si="10"/>
        <v>0</v>
      </c>
    </row>
    <row r="101" spans="1:14" ht="18" hidden="1">
      <c r="A101" s="17">
        <v>41033000</v>
      </c>
      <c r="B101" s="137" t="s">
        <v>26</v>
      </c>
      <c r="C101" s="19"/>
      <c r="D101" s="52"/>
      <c r="E101" s="145"/>
      <c r="F101" s="142"/>
      <c r="G101" s="147"/>
      <c r="H101" s="52"/>
      <c r="I101" s="62" t="e">
        <f t="shared" si="8"/>
        <v>#DIV/0!</v>
      </c>
      <c r="J101" s="115" t="e">
        <f t="shared" si="11"/>
        <v>#DIV/0!</v>
      </c>
      <c r="K101" s="12" t="e">
        <f t="shared" si="6"/>
        <v>#DIV/0!</v>
      </c>
      <c r="L101" s="43"/>
      <c r="M101" s="11">
        <f t="shared" si="9"/>
        <v>0</v>
      </c>
      <c r="N101" s="116">
        <f t="shared" si="10"/>
        <v>0</v>
      </c>
    </row>
    <row r="102" spans="1:14" ht="18" hidden="1">
      <c r="A102" s="17">
        <v>41030400</v>
      </c>
      <c r="B102" s="137" t="s">
        <v>29</v>
      </c>
      <c r="C102" s="19"/>
      <c r="D102" s="52"/>
      <c r="E102" s="144"/>
      <c r="F102" s="143"/>
      <c r="G102" s="146"/>
      <c r="H102" s="51"/>
      <c r="I102" s="62" t="e">
        <f t="shared" si="8"/>
        <v>#DIV/0!</v>
      </c>
      <c r="J102" s="115" t="e">
        <f t="shared" si="11"/>
        <v>#DIV/0!</v>
      </c>
      <c r="K102" s="12" t="e">
        <f t="shared" si="6"/>
        <v>#DIV/0!</v>
      </c>
      <c r="L102" s="43"/>
      <c r="M102" s="11">
        <f t="shared" si="9"/>
        <v>0</v>
      </c>
      <c r="N102" s="116">
        <f t="shared" si="10"/>
        <v>0</v>
      </c>
    </row>
    <row r="103" spans="1:14" ht="18" hidden="1">
      <c r="A103" s="17">
        <v>43010000</v>
      </c>
      <c r="B103" s="137" t="s">
        <v>34</v>
      </c>
      <c r="C103" s="19"/>
      <c r="D103" s="52"/>
      <c r="E103" s="89"/>
      <c r="F103" s="98"/>
      <c r="G103" s="100"/>
      <c r="H103" s="51"/>
      <c r="I103" s="62" t="e">
        <f t="shared" si="8"/>
        <v>#DIV/0!</v>
      </c>
      <c r="J103" s="115" t="e">
        <f t="shared" si="11"/>
        <v>#DIV/0!</v>
      </c>
      <c r="K103" s="12" t="e">
        <f t="shared" si="6"/>
        <v>#DIV/0!</v>
      </c>
      <c r="L103" s="43"/>
      <c r="M103" s="11">
        <f t="shared" si="9"/>
        <v>0</v>
      </c>
      <c r="N103" s="116">
        <f t="shared" si="10"/>
        <v>0</v>
      </c>
    </row>
    <row r="104" spans="1:14" ht="54" hidden="1">
      <c r="A104" s="17">
        <v>41031901</v>
      </c>
      <c r="B104" s="132" t="s">
        <v>35</v>
      </c>
      <c r="C104" s="19"/>
      <c r="D104" s="52"/>
      <c r="E104" s="102"/>
      <c r="F104" s="97"/>
      <c r="G104" s="90"/>
      <c r="H104" s="52"/>
      <c r="I104" s="62" t="e">
        <f t="shared" si="8"/>
        <v>#DIV/0!</v>
      </c>
      <c r="J104" s="115" t="e">
        <f t="shared" si="11"/>
        <v>#DIV/0!</v>
      </c>
      <c r="K104" s="12" t="e">
        <f t="shared" si="6"/>
        <v>#DIV/0!</v>
      </c>
      <c r="L104" s="43"/>
      <c r="M104" s="11">
        <f t="shared" si="9"/>
        <v>0</v>
      </c>
      <c r="N104" s="116">
        <f t="shared" si="10"/>
        <v>0</v>
      </c>
    </row>
    <row r="105" spans="1:14" ht="54" hidden="1">
      <c r="A105" s="17">
        <v>41034500</v>
      </c>
      <c r="B105" s="132" t="s">
        <v>55</v>
      </c>
      <c r="C105" s="19"/>
      <c r="D105" s="52"/>
      <c r="E105" s="89"/>
      <c r="F105" s="98"/>
      <c r="G105" s="100"/>
      <c r="H105" s="51"/>
      <c r="I105" s="62" t="e">
        <f t="shared" si="8"/>
        <v>#DIV/0!</v>
      </c>
      <c r="J105" s="115" t="e">
        <f t="shared" si="11"/>
        <v>#DIV/0!</v>
      </c>
      <c r="K105" s="12" t="e">
        <f t="shared" si="6"/>
        <v>#DIV/0!</v>
      </c>
      <c r="L105" s="43"/>
      <c r="M105" s="11">
        <f t="shared" si="9"/>
        <v>0</v>
      </c>
      <c r="N105" s="116">
        <f t="shared" si="10"/>
        <v>0</v>
      </c>
    </row>
    <row r="106" spans="1:14" ht="18" hidden="1">
      <c r="A106" s="17">
        <v>41035000</v>
      </c>
      <c r="B106" s="137" t="s">
        <v>54</v>
      </c>
      <c r="C106" s="19"/>
      <c r="D106" s="52"/>
      <c r="E106" s="145"/>
      <c r="F106" s="142"/>
      <c r="G106" s="146"/>
      <c r="H106" s="51"/>
      <c r="I106" s="62" t="e">
        <f t="shared" si="8"/>
        <v>#DIV/0!</v>
      </c>
      <c r="J106" s="115" t="e">
        <f t="shared" si="11"/>
        <v>#DIV/0!</v>
      </c>
      <c r="K106" s="12" t="e">
        <f t="shared" si="6"/>
        <v>#DIV/0!</v>
      </c>
      <c r="L106" s="43"/>
      <c r="M106" s="11">
        <f t="shared" si="9"/>
        <v>0</v>
      </c>
      <c r="N106" s="116">
        <f t="shared" si="10"/>
        <v>0</v>
      </c>
    </row>
    <row r="107" spans="1:14" ht="18.75" hidden="1" thickBot="1">
      <c r="A107" s="18"/>
      <c r="B107" s="134"/>
      <c r="C107" s="47"/>
      <c r="D107" s="52"/>
      <c r="E107" s="145"/>
      <c r="F107" s="142"/>
      <c r="G107" s="146"/>
      <c r="H107" s="51"/>
      <c r="I107" s="62" t="e">
        <f t="shared" si="8"/>
        <v>#DIV/0!</v>
      </c>
      <c r="J107" s="115" t="e">
        <f t="shared" si="11"/>
        <v>#DIV/0!</v>
      </c>
      <c r="K107" s="12" t="e">
        <f t="shared" si="6"/>
        <v>#DIV/0!</v>
      </c>
      <c r="L107" s="43"/>
      <c r="M107" s="11">
        <f t="shared" si="9"/>
        <v>0</v>
      </c>
      <c r="N107" s="116">
        <f t="shared" si="10"/>
        <v>0</v>
      </c>
    </row>
    <row r="108" spans="1:14" ht="72.75" hidden="1" thickBot="1">
      <c r="A108" s="141">
        <v>41034500</v>
      </c>
      <c r="B108" s="130" t="s">
        <v>97</v>
      </c>
      <c r="C108" s="47"/>
      <c r="D108" s="52"/>
      <c r="E108" s="145"/>
      <c r="F108" s="142"/>
      <c r="G108" s="146"/>
      <c r="H108" s="51"/>
      <c r="I108" s="62"/>
      <c r="J108" s="11"/>
      <c r="K108" s="11"/>
      <c r="L108" s="62"/>
      <c r="M108" s="11"/>
      <c r="N108" s="83"/>
    </row>
    <row r="109" spans="1:14" ht="18.75" thickBot="1">
      <c r="A109" s="141">
        <v>41035000</v>
      </c>
      <c r="B109" s="138" t="s">
        <v>68</v>
      </c>
      <c r="C109" s="47"/>
      <c r="D109" s="171">
        <v>100</v>
      </c>
      <c r="E109" s="47"/>
      <c r="F109" s="172"/>
      <c r="G109" s="173">
        <v>100</v>
      </c>
      <c r="H109" s="174">
        <v>100</v>
      </c>
      <c r="I109" s="113"/>
      <c r="J109" s="21">
        <f t="shared" si="11"/>
        <v>100</v>
      </c>
      <c r="K109" s="21">
        <f t="shared" si="6"/>
        <v>100</v>
      </c>
      <c r="L109" s="175"/>
      <c r="M109" s="176">
        <f t="shared" si="9"/>
        <v>0</v>
      </c>
      <c r="N109" s="177">
        <f>H109-G109</f>
        <v>0</v>
      </c>
    </row>
    <row r="110" spans="1:14" ht="18.75" thickBot="1">
      <c r="A110" s="141"/>
      <c r="B110" s="170"/>
      <c r="C110" s="47"/>
      <c r="D110" s="178"/>
      <c r="E110" s="179"/>
      <c r="F110" s="180"/>
      <c r="G110" s="181"/>
      <c r="H110" s="182"/>
      <c r="I110" s="183"/>
      <c r="J110" s="96"/>
      <c r="K110" s="96"/>
      <c r="L110" s="184"/>
      <c r="M110" s="96"/>
      <c r="N110" s="60"/>
    </row>
    <row r="111" spans="1:14" ht="27" customHeight="1" thickBot="1">
      <c r="A111" s="53"/>
      <c r="B111" s="53" t="s">
        <v>4</v>
      </c>
      <c r="C111" s="25">
        <f>C70+C71</f>
        <v>0</v>
      </c>
      <c r="D111" s="54">
        <f>D70+D71</f>
        <v>247534.52999999997</v>
      </c>
      <c r="E111" s="54">
        <f>E70+E71</f>
        <v>0</v>
      </c>
      <c r="F111" s="54"/>
      <c r="G111" s="54">
        <f>G70+G71</f>
        <v>247534.52999999997</v>
      </c>
      <c r="H111" s="54">
        <f>H70+H71</f>
        <v>248961.73414</v>
      </c>
      <c r="I111" s="35">
        <f t="shared" si="8"/>
        <v>100.57656769744408</v>
      </c>
      <c r="J111" s="107">
        <f t="shared" si="11"/>
        <v>100.57656769744408</v>
      </c>
      <c r="K111" s="107">
        <f t="shared" si="6"/>
        <v>100.57656769744408</v>
      </c>
      <c r="L111" s="35"/>
      <c r="M111" s="35">
        <f t="shared" si="9"/>
        <v>1427.2041400000162</v>
      </c>
      <c r="N111" s="35">
        <f t="shared" si="10"/>
        <v>1427.2041400000162</v>
      </c>
    </row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66" ht="0.75" customHeight="1"/>
  </sheetData>
  <mergeCells count="6">
    <mergeCell ref="O3:O4"/>
    <mergeCell ref="P3:P4"/>
    <mergeCell ref="A1:N1"/>
    <mergeCell ref="J3:K3"/>
    <mergeCell ref="M3:N3"/>
    <mergeCell ref="H2:N2"/>
  </mergeCells>
  <printOptions/>
  <pageMargins left="0.19" right="0.16" top="0.25" bottom="0" header="0.5118110236220472" footer="0.5118110236220472"/>
  <pageSetup fitToWidth="0" fitToHeight="1" horizontalDpi="300" verticalDpi="300" orientation="portrait" paperSize="9" scale="56" r:id="rId3"/>
  <rowBreaks count="1" manualBreakCount="1">
    <brk id="48" max="255" man="1"/>
  </rowBreaks>
  <colBreaks count="1" manualBreakCount="1">
    <brk id="16" max="10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F16" sqref="F1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Admin</cp:lastModifiedBy>
  <cp:lastPrinted>2015-01-12T06:49:05Z</cp:lastPrinted>
  <dcterms:created xsi:type="dcterms:W3CDTF">2001-02-05T12:53:41Z</dcterms:created>
  <dcterms:modified xsi:type="dcterms:W3CDTF">2015-01-12T06:52:34Z</dcterms:modified>
  <cp:category/>
  <cp:version/>
  <cp:contentType/>
  <cp:contentStatus/>
</cp:coreProperties>
</file>