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'Лист1'!$A$1:$P$33</definedName>
  </definedNames>
  <calcPr fullCalcOnLoad="1"/>
</workbook>
</file>

<file path=xl/sharedStrings.xml><?xml version="1.0" encoding="utf-8"?>
<sst xmlns="http://schemas.openxmlformats.org/spreadsheetml/2006/main" count="83" uniqueCount="70">
  <si>
    <t>КВК</t>
  </si>
  <si>
    <t>Назва головного розпорядника коштів</t>
  </si>
  <si>
    <t>Загальний фонд</t>
  </si>
  <si>
    <t>Найменування програми</t>
  </si>
  <si>
    <t>відхилення</t>
  </si>
  <si>
    <t>% виконання</t>
  </si>
  <si>
    <t>тис.грн.</t>
  </si>
  <si>
    <t>ВСЬОГО</t>
  </si>
  <si>
    <t>КФК</t>
  </si>
  <si>
    <t>080000</t>
  </si>
  <si>
    <t>010116</t>
  </si>
  <si>
    <t>170901</t>
  </si>
  <si>
    <t>090412</t>
  </si>
  <si>
    <t>091102</t>
  </si>
  <si>
    <t>090802</t>
  </si>
  <si>
    <t>110000</t>
  </si>
  <si>
    <t>% виконан-ня</t>
  </si>
  <si>
    <t>Спеціальний фонд</t>
  </si>
  <si>
    <t>Ізмаїльська районна рада</t>
  </si>
  <si>
    <t>1.Мобільний консультативний пункт соціальної роботи в сільській місцевості на 2011-2016 роки</t>
  </si>
  <si>
    <t>4.Програма діяльності спеціалізованої служби ІРЦСССДМ з вторинної зайнятості на 2011-2016 рр.</t>
  </si>
  <si>
    <t>1.Програма імунопрофілактики населення Ізмаїльського району на 2011-2015 рр.</t>
  </si>
  <si>
    <t>2.Програма діяльності спеціалізованої служби ІРЦСССДМ соціальної підтримки сім'ї на 2011-2016 роки</t>
  </si>
  <si>
    <t>3.Програма з виконання "Національного плану дії щодо реалізації Конвенції ООН про права дитини"на період до 2016 року</t>
  </si>
  <si>
    <t>090412, 090416</t>
  </si>
  <si>
    <t xml:space="preserve"> 250914</t>
  </si>
  <si>
    <t>1.Районна програма "Власний дім" на 2010-2015 роки</t>
  </si>
  <si>
    <t>1.Комплексна програма розвитку культури Ізмаїльського району на 2012-2015 роки</t>
  </si>
  <si>
    <t>14</t>
  </si>
  <si>
    <t>01</t>
  </si>
  <si>
    <t>15</t>
  </si>
  <si>
    <t>11</t>
  </si>
  <si>
    <t>20</t>
  </si>
  <si>
    <t>73</t>
  </si>
  <si>
    <t>до рішення Ізмаїльської районної ради</t>
  </si>
  <si>
    <t>додаток №8</t>
  </si>
  <si>
    <t>КУ  "ЦРЛ Ізмаїльського району"</t>
  </si>
  <si>
    <t>Відділ у справах сім"ї, молоді та спорту районної державної адміністрації</t>
  </si>
  <si>
    <t>Служба у справах дітей Ізмаїльської районної державної адміністрації</t>
  </si>
  <si>
    <t>Відділ економіки, соціально-економічного розвитку та підприємництва Ізмаїльської районної державної адміністрації</t>
  </si>
  <si>
    <t>Відділ культури та туризму Ізмаїльської районної державної адміністрації</t>
  </si>
  <si>
    <t>091103, 091106</t>
  </si>
  <si>
    <t>2.Програма надання матеріальної допомоги малозабезпеченим верствам населення Ізмаїльському району на 2013-2015 роки "Милосердя в дії"</t>
  </si>
  <si>
    <t>091107</t>
  </si>
  <si>
    <t>091106</t>
  </si>
  <si>
    <t>Програма поліпшення стану безпеки, гігієни праці та виробничого середовища у Ізмаїльському районї на 2011-2015рр.</t>
  </si>
  <si>
    <t>Управління соціального захисту населення Ізмаїльської районної державної адміністрації</t>
  </si>
  <si>
    <t>070702</t>
  </si>
  <si>
    <t>150118</t>
  </si>
  <si>
    <t>5. Районна програма "Забезпечення житлом дітей сиріт та дітей позбавлених батьківського піклування,а також осіб з їх числа на 2013-2015р.р."</t>
  </si>
  <si>
    <t>від                    2015 р. №         - VІ</t>
  </si>
  <si>
    <t>план на 2015 рік з урахуванням змін</t>
  </si>
  <si>
    <t>профінансовано за І квартал 2015 року</t>
  </si>
  <si>
    <t>Виконання програм районного бюджету Ізмаїльського району за І квартал 2015 року</t>
  </si>
  <si>
    <t>1.Програма розвитку місцевого самоврядування Ізмаїльського району на 2015 рік</t>
  </si>
  <si>
    <t xml:space="preserve">2.Програма інформатизації Ізмаїльського району на 2015 рік </t>
  </si>
  <si>
    <t>4. Програма підвищення кваліфікації посадових осіб місцевого самоврядування Ізмаїльського району на 2015рік</t>
  </si>
  <si>
    <t xml:space="preserve">091108    </t>
  </si>
  <si>
    <t>3.Програма відпочинку та оздоровлення дітей Ізмаїльського району на 2012-2015 роки</t>
  </si>
  <si>
    <t>180409   120201   100303  180410</t>
  </si>
  <si>
    <t>5. Програма надання фінансової підтримки комунальним підприємствам спільної власності територіальних громад Ізмаїльського району Одеської області, які забезпечують діяльність районної ради, на 2015-2017 роки</t>
  </si>
  <si>
    <t>1.Програма підтримки молоді на 2015-2017 роки</t>
  </si>
  <si>
    <t>2.Програма підтримки сім'ї в Ізмаїльському районі на 2015-2017 рр.</t>
  </si>
  <si>
    <t>1.Програма надання особам з обмеженими можливостями послуг по перевезенню та послуг по доступу до мережі Інтернет на 2012-2015 роки</t>
  </si>
  <si>
    <t>Відділ капітального будівництва Ізмаїльської районної державної адміністрації</t>
  </si>
  <si>
    <t>180404</t>
  </si>
  <si>
    <t>2.Програма запобігання та лікування серцево-судинних і судинно-мозкових захворювань в Ізмаїльському районі на 2011-2015 рр.</t>
  </si>
  <si>
    <t>3. Районна програма репродуктивного здоров'я населення Ізмаїльського району до 2015 року</t>
  </si>
  <si>
    <t>4. Програма підготовки, перепідготовки та підвищення кваліфікації працівників установ охорони здоровя Ізмаїльського району на 2013-2015 рр.</t>
  </si>
  <si>
    <t>1.Программа підтримки та розвитку малого підприємництва у Ізмаїльському районі на 2013-2015 р.р.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</si>
</sst>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88" fontId="7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188" fontId="7" fillId="0" borderId="4" xfId="0" applyNumberFormat="1" applyFont="1" applyBorder="1" applyAlignment="1">
      <alignment/>
    </xf>
    <xf numFmtId="191" fontId="0" fillId="0" borderId="0" xfId="0" applyNumberFormat="1" applyAlignment="1">
      <alignment/>
    </xf>
    <xf numFmtId="188" fontId="0" fillId="0" borderId="5" xfId="0" applyNumberFormat="1" applyFont="1" applyBorder="1" applyAlignment="1">
      <alignment/>
    </xf>
    <xf numFmtId="188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8" fontId="0" fillId="0" borderId="8" xfId="0" applyNumberFormat="1" applyFont="1" applyBorder="1" applyAlignment="1">
      <alignment/>
    </xf>
    <xf numFmtId="188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88" fontId="0" fillId="0" borderId="14" xfId="0" applyNumberFormat="1" applyFont="1" applyBorder="1" applyAlignment="1">
      <alignment/>
    </xf>
    <xf numFmtId="188" fontId="0" fillId="0" borderId="15" xfId="0" applyNumberFormat="1" applyFont="1" applyBorder="1" applyAlignment="1">
      <alignment/>
    </xf>
    <xf numFmtId="0" fontId="0" fillId="0" borderId="2" xfId="0" applyFont="1" applyBorder="1" applyAlignment="1">
      <alignment/>
    </xf>
    <xf numFmtId="188" fontId="0" fillId="0" borderId="2" xfId="0" applyNumberFormat="1" applyFont="1" applyBorder="1" applyAlignment="1">
      <alignment/>
    </xf>
    <xf numFmtId="188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8" fontId="0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188" fontId="7" fillId="0" borderId="24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8" fontId="0" fillId="0" borderId="25" xfId="0" applyNumberFormat="1" applyFont="1" applyBorder="1" applyAlignment="1">
      <alignment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Border="1" applyAlignment="1">
      <alignment wrapText="1"/>
    </xf>
    <xf numFmtId="0" fontId="0" fillId="0" borderId="30" xfId="0" applyFont="1" applyBorder="1" applyAlignment="1">
      <alignment/>
    </xf>
    <xf numFmtId="49" fontId="10" fillId="0" borderId="3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88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10" fillId="0" borderId="36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49" fontId="1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9" fillId="0" borderId="40" xfId="0" applyFont="1" applyBorder="1" applyAlignment="1">
      <alignment wrapText="1"/>
    </xf>
    <xf numFmtId="0" fontId="9" fillId="0" borderId="41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9" fillId="0" borderId="42" xfId="0" applyFont="1" applyFill="1" applyBorder="1" applyAlignment="1">
      <alignment wrapText="1"/>
    </xf>
    <xf numFmtId="0" fontId="12" fillId="2" borderId="43" xfId="0" applyFont="1" applyFill="1" applyBorder="1" applyAlignment="1">
      <alignment wrapText="1"/>
    </xf>
    <xf numFmtId="49" fontId="10" fillId="2" borderId="44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wrapText="1"/>
    </xf>
    <xf numFmtId="49" fontId="10" fillId="2" borderId="46" xfId="0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wrapText="1"/>
    </xf>
    <xf numFmtId="49" fontId="10" fillId="2" borderId="28" xfId="0" applyNumberFormat="1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wrapText="1"/>
    </xf>
    <xf numFmtId="0" fontId="0" fillId="2" borderId="0" xfId="0" applyFill="1" applyAlignment="1">
      <alignment/>
    </xf>
    <xf numFmtId="188" fontId="0" fillId="0" borderId="0" xfId="0" applyNumberFormat="1" applyAlignment="1">
      <alignment/>
    </xf>
    <xf numFmtId="49" fontId="5" fillId="2" borderId="3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wrapText="1"/>
    </xf>
    <xf numFmtId="188" fontId="10" fillId="0" borderId="13" xfId="0" applyNumberFormat="1" applyFont="1" applyBorder="1" applyAlignment="1">
      <alignment wrapText="1"/>
    </xf>
    <xf numFmtId="0" fontId="10" fillId="2" borderId="50" xfId="0" applyFont="1" applyFill="1" applyBorder="1" applyAlignment="1">
      <alignment horizontal="center" vertical="center" wrapText="1"/>
    </xf>
    <xf numFmtId="2" fontId="10" fillId="2" borderId="51" xfId="0" applyNumberFormat="1" applyFont="1" applyFill="1" applyBorder="1" applyAlignment="1">
      <alignment wrapText="1"/>
    </xf>
    <xf numFmtId="2" fontId="0" fillId="2" borderId="10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 wrapText="1"/>
    </xf>
    <xf numFmtId="2" fontId="10" fillId="0" borderId="48" xfId="0" applyNumberFormat="1" applyFont="1" applyBorder="1" applyAlignment="1">
      <alignment wrapText="1"/>
    </xf>
    <xf numFmtId="2" fontId="10" fillId="0" borderId="7" xfId="0" applyNumberFormat="1" applyFont="1" applyFill="1" applyBorder="1" applyAlignment="1">
      <alignment wrapText="1"/>
    </xf>
    <xf numFmtId="2" fontId="10" fillId="3" borderId="25" xfId="0" applyNumberFormat="1" applyFont="1" applyFill="1" applyBorder="1" applyAlignment="1">
      <alignment wrapText="1"/>
    </xf>
    <xf numFmtId="2" fontId="10" fillId="0" borderId="16" xfId="0" applyNumberFormat="1" applyFont="1" applyBorder="1" applyAlignment="1">
      <alignment/>
    </xf>
    <xf numFmtId="2" fontId="10" fillId="0" borderId="7" xfId="0" applyNumberFormat="1" applyFont="1" applyBorder="1" applyAlignment="1">
      <alignment wrapText="1"/>
    </xf>
    <xf numFmtId="2" fontId="7" fillId="0" borderId="24" xfId="0" applyNumberFormat="1" applyFont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7" fillId="0" borderId="4" xfId="0" applyNumberFormat="1" applyFont="1" applyBorder="1" applyAlignment="1">
      <alignment/>
    </xf>
    <xf numFmtId="49" fontId="10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2" fontId="10" fillId="0" borderId="16" xfId="0" applyNumberFormat="1" applyFont="1" applyBorder="1" applyAlignment="1">
      <alignment wrapText="1"/>
    </xf>
    <xf numFmtId="49" fontId="10" fillId="0" borderId="42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wrapText="1"/>
    </xf>
    <xf numFmtId="0" fontId="11" fillId="2" borderId="38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wrapText="1"/>
    </xf>
    <xf numFmtId="49" fontId="10" fillId="0" borderId="4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 wrapText="1"/>
    </xf>
    <xf numFmtId="0" fontId="0" fillId="0" borderId="54" xfId="0" applyFont="1" applyBorder="1" applyAlignment="1">
      <alignment/>
    </xf>
    <xf numFmtId="0" fontId="9" fillId="0" borderId="49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0" fillId="0" borderId="55" xfId="0" applyFont="1" applyBorder="1" applyAlignment="1">
      <alignment/>
    </xf>
    <xf numFmtId="188" fontId="10" fillId="0" borderId="16" xfId="0" applyNumberFormat="1" applyFont="1" applyBorder="1" applyAlignment="1">
      <alignment wrapText="1"/>
    </xf>
    <xf numFmtId="0" fontId="9" fillId="2" borderId="31" xfId="0" applyFont="1" applyFill="1" applyBorder="1" applyAlignment="1">
      <alignment wrapText="1"/>
    </xf>
    <xf numFmtId="49" fontId="10" fillId="2" borderId="38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wrapText="1"/>
    </xf>
    <xf numFmtId="2" fontId="5" fillId="0" borderId="50" xfId="0" applyNumberFormat="1" applyFont="1" applyBorder="1" applyAlignment="1">
      <alignment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wrapText="1"/>
    </xf>
    <xf numFmtId="188" fontId="10" fillId="2" borderId="47" xfId="0" applyNumberFormat="1" applyFont="1" applyFill="1" applyBorder="1" applyAlignment="1">
      <alignment wrapText="1"/>
    </xf>
    <xf numFmtId="188" fontId="10" fillId="2" borderId="24" xfId="0" applyNumberFormat="1" applyFont="1" applyFill="1" applyBorder="1" applyAlignment="1">
      <alignment wrapText="1"/>
    </xf>
    <xf numFmtId="2" fontId="0" fillId="2" borderId="4" xfId="0" applyNumberFormat="1" applyFont="1" applyFill="1" applyBorder="1" applyAlignment="1">
      <alignment/>
    </xf>
    <xf numFmtId="188" fontId="0" fillId="0" borderId="4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11" fillId="0" borderId="47" xfId="0" applyNumberFormat="1" applyFont="1" applyBorder="1" applyAlignment="1">
      <alignment horizont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24" xfId="0" applyFont="1" applyBorder="1" applyAlignment="1">
      <alignment/>
    </xf>
    <xf numFmtId="0" fontId="10" fillId="2" borderId="44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/>
    </xf>
    <xf numFmtId="0" fontId="0" fillId="2" borderId="61" xfId="0" applyFill="1" applyBorder="1" applyAlignment="1">
      <alignment/>
    </xf>
    <xf numFmtId="0" fontId="11" fillId="2" borderId="28" xfId="0" applyFont="1" applyFill="1" applyBorder="1" applyAlignment="1">
      <alignment/>
    </xf>
    <xf numFmtId="0" fontId="0" fillId="0" borderId="28" xfId="0" applyBorder="1" applyAlignment="1">
      <alignment/>
    </xf>
    <xf numFmtId="0" fontId="11" fillId="2" borderId="58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5" zoomScaleNormal="75" zoomScaleSheetLayoutView="75" workbookViewId="0" topLeftCell="A4">
      <pane xSplit="4" ySplit="7" topLeftCell="E12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O22" sqref="O22"/>
    </sheetView>
  </sheetViews>
  <sheetFormatPr defaultColWidth="9.140625" defaultRowHeight="12.75"/>
  <cols>
    <col min="1" max="1" width="5.7109375" style="0" customWidth="1"/>
    <col min="2" max="2" width="17.00390625" style="0" customWidth="1"/>
    <col min="3" max="3" width="10.140625" style="0" customWidth="1"/>
    <col min="4" max="4" width="31.421875" style="0" customWidth="1"/>
    <col min="5" max="6" width="14.8515625" style="0" customWidth="1"/>
    <col min="7" max="7" width="10.421875" style="0" hidden="1" customWidth="1"/>
    <col min="8" max="8" width="7.8515625" style="0" hidden="1" customWidth="1"/>
    <col min="9" max="9" width="5.7109375" style="0" hidden="1" customWidth="1"/>
    <col min="10" max="10" width="6.421875" style="0" hidden="1" customWidth="1"/>
    <col min="11" max="11" width="10.7109375" style="0" customWidth="1"/>
    <col min="12" max="12" width="9.28125" style="0" customWidth="1"/>
    <col min="13" max="13" width="12.57421875" style="0" bestFit="1" customWidth="1"/>
    <col min="14" max="14" width="12.7109375" style="0" customWidth="1"/>
    <col min="15" max="15" width="7.8515625" style="0" customWidth="1"/>
    <col min="16" max="16" width="10.57421875" style="0" customWidth="1"/>
    <col min="17" max="18" width="12.140625" style="0" bestFit="1" customWidth="1"/>
  </cols>
  <sheetData>
    <row r="1" ht="12.75">
      <c r="M1" t="s">
        <v>35</v>
      </c>
    </row>
    <row r="2" ht="12.75">
      <c r="M2" t="s">
        <v>34</v>
      </c>
    </row>
    <row r="3" ht="12.75">
      <c r="M3" t="s">
        <v>50</v>
      </c>
    </row>
    <row r="5" ht="12.75" customHeight="1" hidden="1"/>
    <row r="6" spans="1:16" ht="24.75" customHeight="1">
      <c r="A6" s="136" t="s">
        <v>53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  <c r="L6" s="137"/>
      <c r="M6" s="138"/>
      <c r="N6" s="138"/>
      <c r="O6" s="138"/>
      <c r="P6" s="138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0:14" ht="13.5" thickBot="1">
      <c r="J8" t="s">
        <v>6</v>
      </c>
      <c r="L8" s="3"/>
      <c r="N8" t="s">
        <v>6</v>
      </c>
    </row>
    <row r="9" spans="1:16" ht="12.75">
      <c r="A9" s="142" t="s">
        <v>0</v>
      </c>
      <c r="B9" s="144" t="s">
        <v>1</v>
      </c>
      <c r="C9" s="150" t="s">
        <v>8</v>
      </c>
      <c r="D9" s="144" t="s">
        <v>3</v>
      </c>
      <c r="E9" s="146" t="s">
        <v>2</v>
      </c>
      <c r="F9" s="147"/>
      <c r="G9" s="147"/>
      <c r="H9" s="147"/>
      <c r="I9" s="148"/>
      <c r="J9" s="148"/>
      <c r="K9" s="148"/>
      <c r="L9" s="149"/>
      <c r="M9" s="139" t="s">
        <v>17</v>
      </c>
      <c r="N9" s="140"/>
      <c r="O9" s="140"/>
      <c r="P9" s="141"/>
    </row>
    <row r="10" spans="1:16" ht="89.25" customHeight="1" thickBot="1">
      <c r="A10" s="143"/>
      <c r="B10" s="145"/>
      <c r="C10" s="151"/>
      <c r="D10" s="145"/>
      <c r="E10" s="41" t="s">
        <v>51</v>
      </c>
      <c r="F10" s="42" t="s">
        <v>52</v>
      </c>
      <c r="G10" s="42" t="s">
        <v>4</v>
      </c>
      <c r="H10" s="43" t="s">
        <v>5</v>
      </c>
      <c r="I10" s="42" t="s">
        <v>4</v>
      </c>
      <c r="J10" s="44" t="s">
        <v>5</v>
      </c>
      <c r="K10" s="45" t="s">
        <v>4</v>
      </c>
      <c r="L10" s="46" t="s">
        <v>16</v>
      </c>
      <c r="M10" s="41" t="s">
        <v>51</v>
      </c>
      <c r="N10" s="42" t="s">
        <v>52</v>
      </c>
      <c r="O10" s="4" t="s">
        <v>4</v>
      </c>
      <c r="P10" s="6" t="s">
        <v>16</v>
      </c>
    </row>
    <row r="11" spans="1:16" ht="48" customHeight="1">
      <c r="A11" s="152" t="s">
        <v>28</v>
      </c>
      <c r="B11" s="134" t="s">
        <v>36</v>
      </c>
      <c r="C11" s="48" t="s">
        <v>9</v>
      </c>
      <c r="D11" s="68" t="s">
        <v>21</v>
      </c>
      <c r="E11" s="92">
        <v>46.45</v>
      </c>
      <c r="F11" s="95">
        <v>1.06</v>
      </c>
      <c r="G11" s="12">
        <f aca="true" t="shared" si="0" ref="G11:G33">E11-F11</f>
        <v>45.39</v>
      </c>
      <c r="H11" s="9">
        <f aca="true" t="shared" si="1" ref="H11:H24">F11/E11*100</f>
        <v>2.282023681377826</v>
      </c>
      <c r="I11" s="12"/>
      <c r="J11" s="12"/>
      <c r="K11" s="9">
        <f aca="true" t="shared" si="2" ref="K11:K33">F11-E11</f>
        <v>-45.39</v>
      </c>
      <c r="L11" s="10">
        <f aca="true" t="shared" si="3" ref="L11:L33">F11/E11*100</f>
        <v>2.282023681377826</v>
      </c>
      <c r="M11" s="58"/>
      <c r="N11" s="12"/>
      <c r="O11" s="12"/>
      <c r="P11" s="13"/>
    </row>
    <row r="12" spans="1:16" ht="66" customHeight="1">
      <c r="A12" s="153"/>
      <c r="B12" s="135"/>
      <c r="C12" s="49" t="s">
        <v>9</v>
      </c>
      <c r="D12" s="64" t="s">
        <v>66</v>
      </c>
      <c r="E12" s="87">
        <v>20.9</v>
      </c>
      <c r="F12" s="86">
        <v>4.19</v>
      </c>
      <c r="G12" s="18">
        <f t="shared" si="0"/>
        <v>16.709999999999997</v>
      </c>
      <c r="H12" s="18">
        <f t="shared" si="1"/>
        <v>20.047846889952154</v>
      </c>
      <c r="I12" s="16"/>
      <c r="J12" s="16"/>
      <c r="K12" s="18">
        <f t="shared" si="2"/>
        <v>-16.709999999999997</v>
      </c>
      <c r="L12" s="19">
        <f t="shared" si="3"/>
        <v>20.047846889952154</v>
      </c>
      <c r="M12" s="102"/>
      <c r="N12" s="16"/>
      <c r="O12" s="16"/>
      <c r="P12" s="21"/>
    </row>
    <row r="13" spans="1:16" ht="51" customHeight="1">
      <c r="A13" s="153"/>
      <c r="B13" s="135"/>
      <c r="C13" s="49" t="s">
        <v>9</v>
      </c>
      <c r="D13" s="82" t="s">
        <v>67</v>
      </c>
      <c r="E13" s="87">
        <v>22.6</v>
      </c>
      <c r="F13" s="86">
        <v>5.3</v>
      </c>
      <c r="G13" s="18">
        <f t="shared" si="0"/>
        <v>17.3</v>
      </c>
      <c r="H13" s="18">
        <f t="shared" si="1"/>
        <v>23.451327433628315</v>
      </c>
      <c r="I13" s="16"/>
      <c r="J13" s="16"/>
      <c r="K13" s="18">
        <f t="shared" si="2"/>
        <v>-17.3</v>
      </c>
      <c r="L13" s="19">
        <f t="shared" si="3"/>
        <v>23.451327433628315</v>
      </c>
      <c r="M13" s="103"/>
      <c r="N13" s="31"/>
      <c r="O13" s="31"/>
      <c r="P13" s="21"/>
    </row>
    <row r="14" spans="1:16" ht="64.5" customHeight="1" thickBot="1">
      <c r="A14" s="154"/>
      <c r="B14" s="135"/>
      <c r="C14" s="101" t="s">
        <v>9</v>
      </c>
      <c r="D14" s="106" t="s">
        <v>68</v>
      </c>
      <c r="E14" s="108">
        <v>9.82</v>
      </c>
      <c r="F14" s="96">
        <v>6.13</v>
      </c>
      <c r="G14" s="33">
        <f t="shared" si="0"/>
        <v>3.6900000000000004</v>
      </c>
      <c r="H14" s="33">
        <f t="shared" si="1"/>
        <v>62.42362525458248</v>
      </c>
      <c r="I14" s="31"/>
      <c r="J14" s="31"/>
      <c r="K14" s="33">
        <f t="shared" si="2"/>
        <v>-3.6900000000000004</v>
      </c>
      <c r="L14" s="34">
        <f t="shared" si="3"/>
        <v>62.42362525458248</v>
      </c>
      <c r="M14" s="103"/>
      <c r="N14" s="31"/>
      <c r="O14" s="31"/>
      <c r="P14" s="36"/>
    </row>
    <row r="15" spans="1:16" ht="36">
      <c r="A15" s="152" t="s">
        <v>29</v>
      </c>
      <c r="B15" s="161" t="s">
        <v>18</v>
      </c>
      <c r="C15" s="109" t="s">
        <v>10</v>
      </c>
      <c r="D15" s="110" t="s">
        <v>54</v>
      </c>
      <c r="E15" s="111">
        <v>44.1</v>
      </c>
      <c r="F15" s="95">
        <v>3.51</v>
      </c>
      <c r="G15" s="9">
        <f t="shared" si="0"/>
        <v>40.59</v>
      </c>
      <c r="H15" s="10">
        <f t="shared" si="1"/>
        <v>7.959183673469387</v>
      </c>
      <c r="I15" s="12"/>
      <c r="J15" s="28"/>
      <c r="K15" s="56">
        <f t="shared" si="2"/>
        <v>-40.59</v>
      </c>
      <c r="L15" s="10">
        <f t="shared" si="3"/>
        <v>7.959183673469387</v>
      </c>
      <c r="M15" s="111">
        <v>30</v>
      </c>
      <c r="N15" s="9"/>
      <c r="O15" s="9">
        <f>N15-M15</f>
        <v>-30</v>
      </c>
      <c r="P15" s="10">
        <f>N15/M15*100</f>
        <v>0</v>
      </c>
    </row>
    <row r="16" spans="1:16" ht="41.25" customHeight="1">
      <c r="A16" s="153"/>
      <c r="B16" s="162"/>
      <c r="C16" s="49" t="s">
        <v>11</v>
      </c>
      <c r="D16" s="82" t="s">
        <v>55</v>
      </c>
      <c r="E16" s="87">
        <v>84.8</v>
      </c>
      <c r="F16" s="86">
        <v>9</v>
      </c>
      <c r="G16" s="18">
        <f t="shared" si="0"/>
        <v>75.8</v>
      </c>
      <c r="H16" s="18">
        <f t="shared" si="1"/>
        <v>10.61320754716981</v>
      </c>
      <c r="I16" s="16"/>
      <c r="J16" s="16"/>
      <c r="K16" s="18">
        <f t="shared" si="2"/>
        <v>-75.8</v>
      </c>
      <c r="L16" s="19">
        <f t="shared" si="3"/>
        <v>10.61320754716981</v>
      </c>
      <c r="M16" s="83">
        <v>51</v>
      </c>
      <c r="N16" s="18"/>
      <c r="O16" s="18">
        <f>N16-M16</f>
        <v>-51</v>
      </c>
      <c r="P16" s="19">
        <f>N16/M16*100</f>
        <v>0</v>
      </c>
    </row>
    <row r="17" spans="1:16" ht="39" customHeight="1">
      <c r="A17" s="153"/>
      <c r="B17" s="162"/>
      <c r="C17" s="49" t="s">
        <v>57</v>
      </c>
      <c r="D17" s="82" t="s">
        <v>58</v>
      </c>
      <c r="E17" s="87">
        <v>350</v>
      </c>
      <c r="F17" s="86"/>
      <c r="G17" s="18">
        <f t="shared" si="0"/>
        <v>350</v>
      </c>
      <c r="H17" s="18">
        <f t="shared" si="1"/>
        <v>0</v>
      </c>
      <c r="I17" s="16"/>
      <c r="J17" s="16"/>
      <c r="K17" s="18">
        <f t="shared" si="2"/>
        <v>-350</v>
      </c>
      <c r="L17" s="19">
        <f t="shared" si="3"/>
        <v>0</v>
      </c>
      <c r="M17" s="83"/>
      <c r="N17" s="18"/>
      <c r="O17" s="18"/>
      <c r="P17" s="19"/>
    </row>
    <row r="18" spans="1:16" ht="51.75" customHeight="1">
      <c r="A18" s="153"/>
      <c r="B18" s="162"/>
      <c r="C18" s="49" t="s">
        <v>47</v>
      </c>
      <c r="D18" s="82" t="s">
        <v>56</v>
      </c>
      <c r="E18" s="87">
        <v>8.5</v>
      </c>
      <c r="F18" s="86">
        <v>0.5</v>
      </c>
      <c r="G18" s="18">
        <f t="shared" si="0"/>
        <v>8</v>
      </c>
      <c r="H18" s="18">
        <f t="shared" si="1"/>
        <v>5.88235294117647</v>
      </c>
      <c r="I18" s="16"/>
      <c r="J18" s="16"/>
      <c r="K18" s="18">
        <f t="shared" si="2"/>
        <v>-8</v>
      </c>
      <c r="L18" s="19">
        <f t="shared" si="3"/>
        <v>5.88235294117647</v>
      </c>
      <c r="M18" s="83"/>
      <c r="N18" s="18"/>
      <c r="O18" s="18"/>
      <c r="P18" s="19"/>
    </row>
    <row r="19" spans="1:16" ht="96.75" customHeight="1" thickBot="1">
      <c r="A19" s="153"/>
      <c r="B19" s="163"/>
      <c r="C19" s="105" t="s">
        <v>59</v>
      </c>
      <c r="D19" s="117" t="s">
        <v>60</v>
      </c>
      <c r="E19" s="104">
        <v>898.5</v>
      </c>
      <c r="F19" s="94">
        <v>186.84</v>
      </c>
      <c r="G19" s="25">
        <f t="shared" si="0"/>
        <v>711.66</v>
      </c>
      <c r="H19" s="25">
        <f t="shared" si="1"/>
        <v>20.794657762938233</v>
      </c>
      <c r="I19" s="24"/>
      <c r="J19" s="24"/>
      <c r="K19" s="25">
        <f t="shared" si="2"/>
        <v>-711.66</v>
      </c>
      <c r="L19" s="26">
        <f t="shared" si="3"/>
        <v>20.794657762938233</v>
      </c>
      <c r="M19" s="116">
        <v>234.36</v>
      </c>
      <c r="N19" s="25">
        <v>234.36</v>
      </c>
      <c r="O19" s="25">
        <f>N19-M19</f>
        <v>0</v>
      </c>
      <c r="P19" s="26">
        <f>N19/M19*100</f>
        <v>100</v>
      </c>
    </row>
    <row r="20" spans="1:16" ht="37.5" customHeight="1">
      <c r="A20" s="152" t="s">
        <v>31</v>
      </c>
      <c r="B20" s="134" t="s">
        <v>37</v>
      </c>
      <c r="C20" s="81" t="s">
        <v>41</v>
      </c>
      <c r="D20" s="113" t="s">
        <v>61</v>
      </c>
      <c r="E20" s="60">
        <v>71.6</v>
      </c>
      <c r="F20" s="98">
        <v>4.8</v>
      </c>
      <c r="G20" s="37">
        <f t="shared" si="0"/>
        <v>66.8</v>
      </c>
      <c r="H20" s="15">
        <f t="shared" si="1"/>
        <v>6.70391061452514</v>
      </c>
      <c r="I20" s="37"/>
      <c r="J20" s="57"/>
      <c r="K20" s="29">
        <f t="shared" si="2"/>
        <v>-66.8</v>
      </c>
      <c r="L20" s="15">
        <f t="shared" si="3"/>
        <v>6.70391061452514</v>
      </c>
      <c r="M20" s="53"/>
      <c r="N20" s="37"/>
      <c r="O20" s="37"/>
      <c r="P20" s="15"/>
    </row>
    <row r="21" spans="1:16" ht="75.75" customHeight="1" thickBot="1">
      <c r="A21" s="160"/>
      <c r="B21" s="159"/>
      <c r="C21" s="50" t="s">
        <v>43</v>
      </c>
      <c r="D21" s="114" t="s">
        <v>62</v>
      </c>
      <c r="E21" s="88">
        <v>29</v>
      </c>
      <c r="F21" s="94"/>
      <c r="G21" s="38">
        <f t="shared" si="0"/>
        <v>29</v>
      </c>
      <c r="H21" s="23">
        <f t="shared" si="1"/>
        <v>0</v>
      </c>
      <c r="I21" s="24"/>
      <c r="J21" s="115"/>
      <c r="K21" s="25">
        <f t="shared" si="2"/>
        <v>-29</v>
      </c>
      <c r="L21" s="26">
        <f t="shared" si="3"/>
        <v>0</v>
      </c>
      <c r="M21" s="27"/>
      <c r="N21" s="24"/>
      <c r="O21" s="24"/>
      <c r="P21" s="23"/>
    </row>
    <row r="22" spans="1:16" ht="75" customHeight="1">
      <c r="A22" s="164" t="s">
        <v>30</v>
      </c>
      <c r="B22" s="166" t="s">
        <v>46</v>
      </c>
      <c r="C22" s="51" t="s">
        <v>12</v>
      </c>
      <c r="D22" s="65" t="s">
        <v>63</v>
      </c>
      <c r="E22" s="89">
        <v>5</v>
      </c>
      <c r="F22" s="95">
        <v>0.45</v>
      </c>
      <c r="G22" s="9">
        <f t="shared" si="0"/>
        <v>4.55</v>
      </c>
      <c r="H22" s="9">
        <f t="shared" si="1"/>
        <v>9</v>
      </c>
      <c r="I22" s="12"/>
      <c r="J22" s="12"/>
      <c r="K22" s="9">
        <f t="shared" si="2"/>
        <v>-4.55</v>
      </c>
      <c r="L22" s="10">
        <f t="shared" si="3"/>
        <v>9</v>
      </c>
      <c r="M22" s="58"/>
      <c r="N22" s="12"/>
      <c r="O22" s="12"/>
      <c r="P22" s="10"/>
    </row>
    <row r="23" spans="1:16" ht="78" customHeight="1" hidden="1">
      <c r="A23" s="165"/>
      <c r="B23" s="167"/>
      <c r="C23" s="62" t="s">
        <v>44</v>
      </c>
      <c r="D23" s="66" t="s">
        <v>45</v>
      </c>
      <c r="E23" s="90"/>
      <c r="F23" s="99"/>
      <c r="G23" s="29">
        <f t="shared" si="0"/>
        <v>0</v>
      </c>
      <c r="H23" s="29" t="e">
        <f t="shared" si="1"/>
        <v>#DIV/0!</v>
      </c>
      <c r="I23" s="55"/>
      <c r="J23" s="55"/>
      <c r="K23" s="14">
        <f t="shared" si="2"/>
        <v>0</v>
      </c>
      <c r="L23" s="15" t="e">
        <f t="shared" si="3"/>
        <v>#DIV/0!</v>
      </c>
      <c r="M23" s="63"/>
      <c r="N23" s="55"/>
      <c r="O23" s="55"/>
      <c r="P23" s="19"/>
    </row>
    <row r="24" spans="1:16" ht="75" customHeight="1" thickBot="1">
      <c r="A24" s="160"/>
      <c r="B24" s="168"/>
      <c r="C24" s="54" t="s">
        <v>24</v>
      </c>
      <c r="D24" s="67" t="s">
        <v>42</v>
      </c>
      <c r="E24" s="91">
        <v>121.1</v>
      </c>
      <c r="F24" s="94">
        <v>18.21</v>
      </c>
      <c r="G24" s="25">
        <f t="shared" si="0"/>
        <v>102.88999999999999</v>
      </c>
      <c r="H24" s="25">
        <f t="shared" si="1"/>
        <v>15.03715937241949</v>
      </c>
      <c r="I24" s="24"/>
      <c r="J24" s="24"/>
      <c r="K24" s="25">
        <f t="shared" si="2"/>
        <v>-102.88999999999999</v>
      </c>
      <c r="L24" s="26">
        <f t="shared" si="3"/>
        <v>15.03715937241949</v>
      </c>
      <c r="M24" s="59"/>
      <c r="N24" s="24"/>
      <c r="O24" s="24"/>
      <c r="P24" s="23"/>
    </row>
    <row r="25" spans="1:16" ht="39" customHeight="1">
      <c r="A25" s="155" t="s">
        <v>32</v>
      </c>
      <c r="B25" s="134" t="s">
        <v>38</v>
      </c>
      <c r="C25" s="69" t="s">
        <v>13</v>
      </c>
      <c r="D25" s="68" t="s">
        <v>19</v>
      </c>
      <c r="E25" s="60">
        <v>4.4</v>
      </c>
      <c r="F25" s="98">
        <v>1.05</v>
      </c>
      <c r="G25" s="37">
        <f t="shared" si="0"/>
        <v>3.3500000000000005</v>
      </c>
      <c r="H25" s="15">
        <f>E25/F25</f>
        <v>4.190476190476191</v>
      </c>
      <c r="I25" s="37"/>
      <c r="J25" s="57"/>
      <c r="K25" s="29">
        <f t="shared" si="2"/>
        <v>-3.3500000000000005</v>
      </c>
      <c r="L25" s="15">
        <f t="shared" si="3"/>
        <v>23.863636363636363</v>
      </c>
      <c r="M25" s="11"/>
      <c r="N25" s="12"/>
      <c r="O25" s="12"/>
      <c r="P25" s="10"/>
    </row>
    <row r="26" spans="1:16" ht="50.25" customHeight="1">
      <c r="A26" s="156"/>
      <c r="B26" s="135"/>
      <c r="C26" s="70" t="s">
        <v>13</v>
      </c>
      <c r="D26" s="71" t="s">
        <v>22</v>
      </c>
      <c r="E26" s="52">
        <v>9.6</v>
      </c>
      <c r="F26" s="86">
        <v>3.1</v>
      </c>
      <c r="G26" s="37">
        <f t="shared" si="0"/>
        <v>6.5</v>
      </c>
      <c r="H26" s="15">
        <f aca="true" t="shared" si="4" ref="H26:H33">F26/E26*100</f>
        <v>32.29166666666667</v>
      </c>
      <c r="I26" s="16"/>
      <c r="J26" s="17"/>
      <c r="K26" s="18">
        <f t="shared" si="2"/>
        <v>-6.5</v>
      </c>
      <c r="L26" s="19">
        <f t="shared" si="3"/>
        <v>32.29166666666667</v>
      </c>
      <c r="M26" s="20"/>
      <c r="N26" s="16"/>
      <c r="O26" s="16"/>
      <c r="P26" s="19"/>
    </row>
    <row r="27" spans="1:16" ht="51" customHeight="1">
      <c r="A27" s="156"/>
      <c r="B27" s="135"/>
      <c r="C27" s="72" t="s">
        <v>14</v>
      </c>
      <c r="D27" s="73" t="s">
        <v>23</v>
      </c>
      <c r="E27" s="85">
        <v>4.8</v>
      </c>
      <c r="F27" s="96"/>
      <c r="G27" s="55">
        <f t="shared" si="0"/>
        <v>4.8</v>
      </c>
      <c r="H27" s="30">
        <f t="shared" si="4"/>
        <v>0</v>
      </c>
      <c r="I27" s="31"/>
      <c r="J27" s="32"/>
      <c r="K27" s="33">
        <f t="shared" si="2"/>
        <v>-4.8</v>
      </c>
      <c r="L27" s="34">
        <f t="shared" si="3"/>
        <v>0</v>
      </c>
      <c r="M27" s="35"/>
      <c r="N27" s="31"/>
      <c r="O27" s="31"/>
      <c r="P27" s="30"/>
    </row>
    <row r="28" spans="1:16" ht="55.5" customHeight="1">
      <c r="A28" s="156"/>
      <c r="B28" s="135"/>
      <c r="C28" s="70" t="s">
        <v>13</v>
      </c>
      <c r="D28" s="71" t="s">
        <v>20</v>
      </c>
      <c r="E28" s="52">
        <v>1</v>
      </c>
      <c r="F28" s="86">
        <v>1</v>
      </c>
      <c r="G28" s="16">
        <f t="shared" si="0"/>
        <v>0</v>
      </c>
      <c r="H28" s="19">
        <f t="shared" si="4"/>
        <v>100</v>
      </c>
      <c r="I28" s="16"/>
      <c r="J28" s="17"/>
      <c r="K28" s="18">
        <f t="shared" si="2"/>
        <v>0</v>
      </c>
      <c r="L28" s="19">
        <f t="shared" si="3"/>
        <v>100</v>
      </c>
      <c r="M28" s="20"/>
      <c r="N28" s="16"/>
      <c r="O28" s="16"/>
      <c r="P28" s="19"/>
    </row>
    <row r="29" spans="1:16" ht="63.75" customHeight="1" thickBot="1">
      <c r="A29" s="80"/>
      <c r="B29" s="84"/>
      <c r="C29" s="118" t="s">
        <v>48</v>
      </c>
      <c r="D29" s="119" t="s">
        <v>49</v>
      </c>
      <c r="E29" s="120"/>
      <c r="F29" s="99"/>
      <c r="G29" s="55"/>
      <c r="H29" s="30"/>
      <c r="I29" s="55"/>
      <c r="J29" s="112"/>
      <c r="K29" s="29"/>
      <c r="L29" s="30"/>
      <c r="M29" s="47">
        <v>100</v>
      </c>
      <c r="N29" s="55"/>
      <c r="O29" s="29">
        <f>N29-M29</f>
        <v>-100</v>
      </c>
      <c r="P29" s="30">
        <f>N29/M29*100</f>
        <v>0</v>
      </c>
    </row>
    <row r="30" spans="1:16" ht="95.25" customHeight="1" thickBot="1">
      <c r="A30" s="121"/>
      <c r="B30" s="130" t="s">
        <v>64</v>
      </c>
      <c r="C30" s="122" t="s">
        <v>25</v>
      </c>
      <c r="D30" s="123" t="s">
        <v>26</v>
      </c>
      <c r="E30" s="125">
        <v>10</v>
      </c>
      <c r="F30" s="126"/>
      <c r="G30" s="39"/>
      <c r="H30" s="127"/>
      <c r="I30" s="39"/>
      <c r="J30" s="39"/>
      <c r="K30" s="127">
        <f>F30-E30</f>
        <v>-10</v>
      </c>
      <c r="L30" s="127">
        <v>0</v>
      </c>
      <c r="M30" s="129"/>
      <c r="N30" s="39"/>
      <c r="O30" s="127"/>
      <c r="P30" s="128"/>
    </row>
    <row r="31" spans="1:16" ht="138.75" customHeight="1" thickBot="1">
      <c r="A31" s="80" t="s">
        <v>33</v>
      </c>
      <c r="B31" s="107" t="s">
        <v>39</v>
      </c>
      <c r="C31" s="131" t="s">
        <v>65</v>
      </c>
      <c r="D31" s="114" t="s">
        <v>69</v>
      </c>
      <c r="E31" s="124">
        <v>10</v>
      </c>
      <c r="F31" s="126"/>
      <c r="G31" s="127">
        <f t="shared" si="0"/>
        <v>10</v>
      </c>
      <c r="H31" s="128">
        <f t="shared" si="4"/>
        <v>0</v>
      </c>
      <c r="I31" s="39"/>
      <c r="J31" s="132"/>
      <c r="K31" s="127">
        <f t="shared" si="2"/>
        <v>-10</v>
      </c>
      <c r="L31" s="128">
        <f t="shared" si="3"/>
        <v>0</v>
      </c>
      <c r="M31" s="133"/>
      <c r="N31" s="39"/>
      <c r="O31" s="39"/>
      <c r="P31" s="128"/>
    </row>
    <row r="32" spans="1:16" ht="87" customHeight="1" thickBot="1">
      <c r="A32" s="75">
        <v>24</v>
      </c>
      <c r="B32" s="76" t="s">
        <v>40</v>
      </c>
      <c r="C32" s="74" t="s">
        <v>15</v>
      </c>
      <c r="D32" s="77" t="s">
        <v>27</v>
      </c>
      <c r="E32" s="88">
        <v>98.45</v>
      </c>
      <c r="F32" s="97">
        <v>6.5</v>
      </c>
      <c r="G32" s="22">
        <f t="shared" si="0"/>
        <v>91.95</v>
      </c>
      <c r="H32" s="23">
        <f t="shared" si="4"/>
        <v>6.602336211274759</v>
      </c>
      <c r="I32" s="38"/>
      <c r="J32" s="61"/>
      <c r="K32" s="14">
        <f t="shared" si="2"/>
        <v>-91.95</v>
      </c>
      <c r="L32" s="23">
        <f t="shared" si="3"/>
        <v>6.602336211274759</v>
      </c>
      <c r="M32" s="47">
        <v>50</v>
      </c>
      <c r="N32" s="29"/>
      <c r="O32" s="14">
        <f>N32-M32</f>
        <v>-50</v>
      </c>
      <c r="P32" s="23">
        <f>N32/M32*100</f>
        <v>0</v>
      </c>
    </row>
    <row r="33" spans="1:18" ht="22.5" customHeight="1" thickBot="1">
      <c r="A33" s="157" t="s">
        <v>7</v>
      </c>
      <c r="B33" s="158"/>
      <c r="C33" s="158"/>
      <c r="D33" s="158"/>
      <c r="E33" s="93">
        <f>SUM(E11:E32)</f>
        <v>1850.62</v>
      </c>
      <c r="F33" s="100">
        <f>SUM(F11:F32)</f>
        <v>251.64000000000001</v>
      </c>
      <c r="G33" s="7">
        <f t="shared" si="0"/>
        <v>1598.9799999999998</v>
      </c>
      <c r="H33" s="7">
        <f t="shared" si="4"/>
        <v>13.597605126930437</v>
      </c>
      <c r="I33" s="39"/>
      <c r="J33" s="39"/>
      <c r="K33" s="7">
        <f t="shared" si="2"/>
        <v>-1598.9799999999998</v>
      </c>
      <c r="L33" s="2">
        <f t="shared" si="3"/>
        <v>13.597605126930437</v>
      </c>
      <c r="M33" s="40">
        <f>SUM(M11:M32)</f>
        <v>465.36</v>
      </c>
      <c r="N33" s="7">
        <f>SUM(N11:N32)</f>
        <v>234.36</v>
      </c>
      <c r="O33" s="7">
        <f>M33-N33</f>
        <v>231</v>
      </c>
      <c r="P33" s="2">
        <f>N33/M33*100</f>
        <v>50.361010830324915</v>
      </c>
      <c r="Q33" s="8"/>
      <c r="R33" s="8"/>
    </row>
    <row r="34" spans="1:4" ht="12.75">
      <c r="A34" s="78"/>
      <c r="B34" s="78"/>
      <c r="C34" s="78"/>
      <c r="D34" s="78"/>
    </row>
    <row r="35" spans="1:6" ht="12.75">
      <c r="A35" s="78"/>
      <c r="B35" s="78"/>
      <c r="C35" s="78"/>
      <c r="D35" s="78"/>
      <c r="E35" s="79"/>
      <c r="F35" s="79"/>
    </row>
    <row r="36" ht="12.75">
      <c r="E36" s="5"/>
    </row>
  </sheetData>
  <mergeCells count="18">
    <mergeCell ref="B15:B19"/>
    <mergeCell ref="A15:A19"/>
    <mergeCell ref="B25:B28"/>
    <mergeCell ref="A22:A24"/>
    <mergeCell ref="B22:B24"/>
    <mergeCell ref="A25:A28"/>
    <mergeCell ref="A33:D33"/>
    <mergeCell ref="B20:B21"/>
    <mergeCell ref="A20:A21"/>
    <mergeCell ref="B11:B14"/>
    <mergeCell ref="A6:P6"/>
    <mergeCell ref="M9:P9"/>
    <mergeCell ref="A9:A10"/>
    <mergeCell ref="B9:B10"/>
    <mergeCell ref="D9:D10"/>
    <mergeCell ref="E9:L9"/>
    <mergeCell ref="C9:C10"/>
    <mergeCell ref="A11:A14"/>
  </mergeCells>
  <printOptions/>
  <pageMargins left="0.3937007874015748" right="0.35433070866141736" top="0.63" bottom="0.3937007874015748" header="0.5118110236220472" footer="0.11811023622047245"/>
  <pageSetup horizontalDpi="600" verticalDpi="600" orientation="portrait" paperSize="9" scale="61" r:id="rId1"/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2015-04-22T06:23:26Z</cp:lastPrinted>
  <dcterms:created xsi:type="dcterms:W3CDTF">1996-10-08T23:32:33Z</dcterms:created>
  <dcterms:modified xsi:type="dcterms:W3CDTF">2015-05-08T08:07:09Z</dcterms:modified>
  <cp:category/>
  <cp:version/>
  <cp:contentType/>
  <cp:contentStatus/>
</cp:coreProperties>
</file>